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L7" i="3" l="1"/>
  <c r="A3" i="8" l="1"/>
  <c r="A3" i="7"/>
  <c r="A3" i="6"/>
  <c r="A3" i="5"/>
  <c r="A3" i="4"/>
  <c r="A3" i="3"/>
  <c r="A3" i="2"/>
  <c r="A3" i="11"/>
  <c r="P7" i="4" l="1"/>
  <c r="P7" i="7" l="1"/>
  <c r="P7" i="6"/>
  <c r="H7" i="12" l="1"/>
  <c r="L7" i="12"/>
  <c r="P7" i="12"/>
  <c r="C7" i="12"/>
  <c r="B7" i="12"/>
  <c r="A7" i="12"/>
  <c r="D7" i="12" l="1"/>
  <c r="H7" i="11"/>
  <c r="L7" i="11"/>
  <c r="P7" i="11"/>
  <c r="B7" i="11"/>
  <c r="D7" i="11" l="1"/>
  <c r="H7" i="2"/>
  <c r="P7" i="2" l="1"/>
  <c r="H7" i="3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<sst xmlns="http://schemas.openxmlformats.org/spreadsheetml/2006/main" count="249" uniqueCount="34">
  <si>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</si>
  <si>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</si>
  <si>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</si>
  <si>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</si>
  <si>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</si>
  <si>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</si>
  <si>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</si>
  <si>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</si>
  <si>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</si>
  <si>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</si>
  <si>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</si>
  <si>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</si>
  <si>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</si>
  <si>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</si>
  <si>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</si>
  <si>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</si>
  <si>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</si>
  <si>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</si>
  <si>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</si>
  <si>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2018 год прогноз</t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</si>
  <si>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</si>
  <si>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</si>
  <si>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</si>
  <si>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</si>
  <si>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</si>
  <si>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</si>
  <si>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</si>
  <si>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</si>
  <si>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показателей, запланированных на 2018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</si>
  <si>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01.01.2019г.</t>
  </si>
  <si>
    <t>Неблагоприятные погодные условия привели к снижению производства картофеля</t>
  </si>
  <si>
    <t>изменение количества поголовья зависит от технологического графика</t>
  </si>
  <si>
    <t>низкий спрос на мясо овец и коз, атакже поное отсутствие спроса на шерсть привело к снижению поголовья</t>
  </si>
  <si>
    <t>Засушливое лето 2018г. привело к снижению урожайности овощей открытого грунта в ЛПХ и КФХ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</si>
</sst>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B1" zoomScale="70" zoomScaleNormal="70" workbookViewId="0">
      <selection activeCell="M20" sqref="M20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33203125" style="1" customWidth="1"/>
    <col min="18" max="18" width="18.5546875" style="1" hidden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12</v>
      </c>
      <c r="R1" s="31"/>
    </row>
    <row r="2" spans="1:18" ht="36.75" customHeight="1" x14ac:dyDescent="0.3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13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2.4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90.6" customHeight="1" x14ac:dyDescent="0.3">
      <c r="A7" s="6" t="s">
        <v>14</v>
      </c>
      <c r="B7" s="22">
        <f>SUM(F7+J7+N7)</f>
        <v>1749.47</v>
      </c>
      <c r="C7" s="30">
        <f>SUM(G7+K7+O7)</f>
        <v>1386.462</v>
      </c>
      <c r="D7" s="22">
        <f>C7/B7*100</f>
        <v>79.250401550183767</v>
      </c>
      <c r="E7" s="22">
        <v>103.1</v>
      </c>
      <c r="F7" s="22">
        <v>1598.3</v>
      </c>
      <c r="G7" s="30">
        <v>1261.4000000000001</v>
      </c>
      <c r="H7" s="23">
        <f>G7/F7*100</f>
        <v>78.921353938559719</v>
      </c>
      <c r="I7" s="23">
        <v>77.5</v>
      </c>
      <c r="J7" s="22">
        <v>122.02</v>
      </c>
      <c r="K7" s="23">
        <v>95.936999999999998</v>
      </c>
      <c r="L7" s="22">
        <f>K7/J7*100</f>
        <v>78.623996066218652</v>
      </c>
      <c r="M7" s="22">
        <v>83.2</v>
      </c>
      <c r="N7" s="22">
        <v>29.15</v>
      </c>
      <c r="O7" s="23">
        <v>29.125</v>
      </c>
      <c r="P7" s="22">
        <f>O7/N7*100</f>
        <v>99.914236706689536</v>
      </c>
      <c r="Q7" s="22">
        <v>207.8</v>
      </c>
      <c r="R7" s="17" t="s">
        <v>31</v>
      </c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K7" sqref="K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0.21875" style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12</v>
      </c>
      <c r="R1" s="31"/>
    </row>
    <row r="2" spans="1:18" ht="36.75" customHeight="1" x14ac:dyDescent="0.3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15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130.19999999999999" customHeight="1" x14ac:dyDescent="0.3">
      <c r="A7" s="6" t="s">
        <v>14</v>
      </c>
      <c r="B7" s="26">
        <f>SUM(F7+J7+N7)</f>
        <v>3996</v>
      </c>
      <c r="C7" s="28">
        <f>SUM(G7+K7+O7)</f>
        <v>2959</v>
      </c>
      <c r="D7" s="22">
        <f>C7/B7*100</f>
        <v>74.04904904904906</v>
      </c>
      <c r="E7" s="22">
        <v>84.8</v>
      </c>
      <c r="F7" s="26">
        <v>230</v>
      </c>
      <c r="G7" s="28">
        <v>134</v>
      </c>
      <c r="H7" s="23">
        <f>G7/F7*100</f>
        <v>58.260869565217391</v>
      </c>
      <c r="I7" s="22">
        <v>62</v>
      </c>
      <c r="J7" s="26">
        <v>2816</v>
      </c>
      <c r="K7" s="26">
        <v>2189</v>
      </c>
      <c r="L7" s="22">
        <f>K7/J7*100</f>
        <v>77.734375</v>
      </c>
      <c r="M7" s="22">
        <v>92.7</v>
      </c>
      <c r="N7" s="24">
        <v>950</v>
      </c>
      <c r="O7" s="26">
        <v>636</v>
      </c>
      <c r="P7" s="22">
        <f>O7/N7*100</f>
        <v>66.94736842105263</v>
      </c>
      <c r="Q7" s="22">
        <v>67.5</v>
      </c>
      <c r="R7" s="18" t="s">
        <v>32</v>
      </c>
    </row>
    <row r="8" spans="1:18" ht="21" x14ac:dyDescent="0.3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B1" zoomScale="70" zoomScaleNormal="70" workbookViewId="0">
      <selection activeCell="K7" sqref="K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44140625" style="1" customWidth="1"/>
    <col min="18" max="18" width="21.6640625" style="1" hidden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12</v>
      </c>
      <c r="R1" s="31"/>
    </row>
    <row r="2" spans="1:18" ht="36.75" customHeight="1" x14ac:dyDescent="0.3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130.19999999999999" customHeight="1" x14ac:dyDescent="0.3">
      <c r="A7" s="6" t="s">
        <v>14</v>
      </c>
      <c r="B7" s="26">
        <f>SUM(F7+J7+N7)</f>
        <v>65880</v>
      </c>
      <c r="C7" s="28">
        <f>SUM(G7+K7+O7)</f>
        <v>68773</v>
      </c>
      <c r="D7" s="22">
        <f>C7/B7*100</f>
        <v>104.39131754705527</v>
      </c>
      <c r="E7" s="22">
        <v>96.8</v>
      </c>
      <c r="F7" s="26">
        <v>65610</v>
      </c>
      <c r="G7" s="28">
        <v>68634</v>
      </c>
      <c r="H7" s="23">
        <f>G7/F7*100</f>
        <v>104.60905349794238</v>
      </c>
      <c r="I7" s="22">
        <v>107.2</v>
      </c>
      <c r="J7" s="26">
        <v>0</v>
      </c>
      <c r="K7" s="26">
        <v>19</v>
      </c>
      <c r="L7" s="29" t="e">
        <f>K7/J7*100</f>
        <v>#DIV/0!</v>
      </c>
      <c r="M7" s="22">
        <v>121</v>
      </c>
      <c r="N7" s="24">
        <v>270</v>
      </c>
      <c r="O7" s="26">
        <v>120</v>
      </c>
      <c r="P7" s="22">
        <f>O7/N7*100</f>
        <v>44.444444444444443</v>
      </c>
      <c r="Q7" s="22">
        <v>97.8</v>
      </c>
      <c r="R7" s="1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M6" sqref="M6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44140625" style="1" customWidth="1"/>
    <col min="18" max="18" width="28.44140625" style="1" hidden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12</v>
      </c>
      <c r="R1" s="31"/>
    </row>
    <row r="2" spans="1:18" ht="36.75" customHeight="1" x14ac:dyDescent="0.3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163.19999999999999" customHeight="1" x14ac:dyDescent="0.3">
      <c r="A7" s="6" t="s">
        <v>14</v>
      </c>
      <c r="B7" s="26">
        <f>SUM(F7+J7+N7)</f>
        <v>11560</v>
      </c>
      <c r="C7" s="26">
        <v>12191</v>
      </c>
      <c r="D7" s="22">
        <f>C7/B7*100</f>
        <v>105.45847750865052</v>
      </c>
      <c r="E7" s="22">
        <v>107.4</v>
      </c>
      <c r="F7" s="26">
        <v>10850</v>
      </c>
      <c r="G7" s="26">
        <v>11330</v>
      </c>
      <c r="H7" s="22">
        <f>G7/F7*100</f>
        <v>104.42396313364056</v>
      </c>
      <c r="I7" s="22">
        <v>100.2</v>
      </c>
      <c r="J7" s="26">
        <v>693</v>
      </c>
      <c r="K7" s="26">
        <v>684</v>
      </c>
      <c r="L7" s="22">
        <f>K7/J7*100</f>
        <v>98.701298701298697</v>
      </c>
      <c r="M7" s="22">
        <v>96.3</v>
      </c>
      <c r="N7" s="24">
        <v>17</v>
      </c>
      <c r="O7" s="26">
        <v>19</v>
      </c>
      <c r="P7" s="22">
        <f>O7/N7*100</f>
        <v>111.76470588235294</v>
      </c>
      <c r="Q7" s="22">
        <v>70.400000000000006</v>
      </c>
      <c r="R7" s="16"/>
    </row>
    <row r="8" spans="1:18" x14ac:dyDescent="0.3">
      <c r="E8" s="1" t="s">
        <v>18</v>
      </c>
    </row>
    <row r="10" spans="1:18" ht="15.6" x14ac:dyDescent="0.3">
      <c r="A10" s="9"/>
      <c r="B10" s="10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1" zoomScale="70" zoomScaleNormal="70" workbookViewId="0">
      <selection activeCell="P15" sqref="P15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44140625" style="1" customWidth="1"/>
    <col min="18" max="18" width="16.88671875" style="1" hidden="1" customWidth="1"/>
    <col min="19" max="16384" width="8.88671875" style="1"/>
  </cols>
  <sheetData>
    <row r="1" spans="1:20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12</v>
      </c>
      <c r="R1" s="31"/>
    </row>
    <row r="2" spans="1:20" ht="36.75" customHeight="1" x14ac:dyDescent="0.3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0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</v>
      </c>
      <c r="R3" s="34"/>
    </row>
    <row r="4" spans="1:20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20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20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20" ht="132.6" customHeight="1" x14ac:dyDescent="0.3">
      <c r="A7" s="6" t="s">
        <v>14</v>
      </c>
      <c r="B7" s="26">
        <f>SUM(F7+J7+N7)</f>
        <v>38837</v>
      </c>
      <c r="C7" s="26">
        <f>SUM(G7+K7+O7)</f>
        <v>37744</v>
      </c>
      <c r="D7" s="22">
        <f>C7/B7*100</f>
        <v>97.185673455725208</v>
      </c>
      <c r="E7" s="22">
        <v>98.5</v>
      </c>
      <c r="F7" s="26">
        <v>35192</v>
      </c>
      <c r="G7" s="26">
        <v>34383</v>
      </c>
      <c r="H7" s="23">
        <f>G7/F7*100</f>
        <v>97.701182086837917</v>
      </c>
      <c r="I7" s="23">
        <v>98</v>
      </c>
      <c r="J7" s="26">
        <v>3400</v>
      </c>
      <c r="K7" s="26">
        <v>3125</v>
      </c>
      <c r="L7" s="22">
        <f>K7/J7*100</f>
        <v>91.911764705882348</v>
      </c>
      <c r="M7" s="22">
        <v>104.2</v>
      </c>
      <c r="N7" s="24">
        <v>245</v>
      </c>
      <c r="O7" s="26">
        <v>236</v>
      </c>
      <c r="P7" s="22">
        <f>O7/N7*100</f>
        <v>96.326530612244895</v>
      </c>
      <c r="Q7" s="22">
        <v>69.2</v>
      </c>
      <c r="R7" s="18"/>
      <c r="S7" s="8"/>
      <c r="T7" s="8"/>
    </row>
    <row r="8" spans="1:20" ht="21" x14ac:dyDescent="0.3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21" x14ac:dyDescent="0.3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0" ht="21" x14ac:dyDescent="0.3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20" ht="21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zoomScale="70" zoomScaleNormal="70" workbookViewId="0">
      <selection activeCell="F7" sqref="F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0.109375" style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0</v>
      </c>
      <c r="R1" s="31"/>
    </row>
    <row r="2" spans="1:18" ht="36.75" customHeight="1" x14ac:dyDescent="0.3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52.2" customHeight="1" x14ac:dyDescent="0.3">
      <c r="A7" s="6" t="s">
        <v>14</v>
      </c>
      <c r="B7" s="22">
        <f>SUM(F7+J7+N7)</f>
        <v>84.399999999999991</v>
      </c>
      <c r="C7" s="23">
        <f>SUM(G7+K7+O7)</f>
        <v>97.992999999999995</v>
      </c>
      <c r="D7" s="22">
        <f>C7/B7*100</f>
        <v>116.10545023696683</v>
      </c>
      <c r="E7" s="22">
        <v>112.8</v>
      </c>
      <c r="F7" s="23">
        <v>80.819999999999993</v>
      </c>
      <c r="G7" s="23">
        <v>94.293999999999997</v>
      </c>
      <c r="H7" s="22">
        <f>G7/F7*100</f>
        <v>116.67161593664935</v>
      </c>
      <c r="I7" s="23">
        <v>114.3</v>
      </c>
      <c r="J7" s="23">
        <v>3.5</v>
      </c>
      <c r="K7" s="25">
        <v>3.5619999999999998</v>
      </c>
      <c r="L7" s="22">
        <f>K7/J7*100</f>
        <v>101.77142857142856</v>
      </c>
      <c r="M7" s="22">
        <v>83.1</v>
      </c>
      <c r="N7" s="24">
        <v>0.08</v>
      </c>
      <c r="O7" s="25">
        <v>0.13700000000000001</v>
      </c>
      <c r="P7" s="22">
        <f>O7/N7*100</f>
        <v>171.25</v>
      </c>
      <c r="Q7" s="22">
        <v>87.8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C1" zoomScale="80" zoomScaleNormal="8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44140625" style="1" customWidth="1"/>
    <col min="18" max="18" width="23.88671875" style="1" hidden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O1" s="32"/>
      <c r="P1" s="32"/>
      <c r="Q1" s="31" t="s">
        <v>0</v>
      </c>
      <c r="R1" s="31"/>
    </row>
    <row r="2" spans="1:18" ht="36.75" customHeight="1" x14ac:dyDescent="0.3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4"/>
      <c r="O3" s="35"/>
      <c r="P3" s="35"/>
      <c r="Q3" s="35" t="s">
        <v>1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0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33" customHeight="1" x14ac:dyDescent="0.3">
      <c r="A7" s="6" t="s">
        <v>14</v>
      </c>
      <c r="B7" s="22">
        <f>SUM(F7+J7+N7)</f>
        <v>30.497000000000003</v>
      </c>
      <c r="C7" s="23">
        <f>SUM(G7+K7+O7)</f>
        <v>32.734000000000002</v>
      </c>
      <c r="D7" s="22">
        <f>C7/B7*100</f>
        <v>107.3351477194478</v>
      </c>
      <c r="E7" s="22">
        <v>97.1</v>
      </c>
      <c r="F7" s="23">
        <v>26.475000000000001</v>
      </c>
      <c r="G7" s="23">
        <v>28.863</v>
      </c>
      <c r="H7" s="23">
        <f>G7/F7*100</f>
        <v>109.0198300283286</v>
      </c>
      <c r="I7" s="23">
        <v>97.2</v>
      </c>
      <c r="J7" s="23">
        <v>3.7570000000000001</v>
      </c>
      <c r="K7" s="23">
        <v>3.758</v>
      </c>
      <c r="L7" s="22">
        <v>100</v>
      </c>
      <c r="M7" s="22">
        <v>99.7</v>
      </c>
      <c r="N7" s="24">
        <v>0.26500000000000001</v>
      </c>
      <c r="O7" s="25">
        <v>0.113</v>
      </c>
      <c r="P7" s="22">
        <f>O7/N7*100</f>
        <v>42.641509433962263</v>
      </c>
      <c r="Q7" s="22">
        <v>50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80" zoomScaleNormal="80" workbookViewId="0">
      <selection activeCell="N16" sqref="N16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44140625" style="1" customWidth="1"/>
    <col min="18" max="18" width="16.88671875" style="1" hidden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1"/>
      <c r="O1" s="32"/>
      <c r="P1" s="32"/>
      <c r="Q1" s="31" t="s">
        <v>0</v>
      </c>
      <c r="R1" s="31"/>
    </row>
    <row r="2" spans="1:18" ht="36.75" customHeight="1" x14ac:dyDescent="0.3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tr">
        <f>'Таблица 6 картофель'!$A$3</f>
        <v>01.01.2019г.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12"/>
      <c r="O3" s="35"/>
      <c r="P3" s="35"/>
      <c r="Q3" s="35" t="s">
        <v>1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7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6"/>
    </row>
    <row r="7" spans="1:18" ht="132.6" customHeight="1" x14ac:dyDescent="0.3">
      <c r="A7" s="6" t="s">
        <v>14</v>
      </c>
      <c r="B7" s="22">
        <f>SUM(F7+J7+N7)</f>
        <v>23.5</v>
      </c>
      <c r="C7" s="23">
        <v>22.576000000000001</v>
      </c>
      <c r="D7" s="22">
        <f>C7/B7*100</f>
        <v>96.068085106382981</v>
      </c>
      <c r="E7" s="22">
        <v>91.8</v>
      </c>
      <c r="F7" s="22">
        <v>4.2</v>
      </c>
      <c r="G7" s="23">
        <v>4.7590000000000003</v>
      </c>
      <c r="H7" s="23">
        <f>G7/F7*100</f>
        <v>113.30952380952381</v>
      </c>
      <c r="I7" s="23">
        <v>82</v>
      </c>
      <c r="J7" s="22">
        <v>11.2</v>
      </c>
      <c r="K7" s="23">
        <v>10.1</v>
      </c>
      <c r="L7" s="22">
        <f>K7/J7*100</f>
        <v>90.178571428571431</v>
      </c>
      <c r="M7" s="22">
        <v>101</v>
      </c>
      <c r="N7" s="24">
        <v>8.1</v>
      </c>
      <c r="O7" s="23">
        <v>7.7169999999999996</v>
      </c>
      <c r="P7" s="22">
        <f>O7/N7*100</f>
        <v>95.271604938271608</v>
      </c>
      <c r="Q7" s="22">
        <v>88.3</v>
      </c>
      <c r="R7" s="18" t="s">
        <v>33</v>
      </c>
    </row>
    <row r="12" spans="1:18" x14ac:dyDescent="0.3">
      <c r="C12" s="13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view="pageBreakPreview" topLeftCell="B1" zoomScale="70" zoomScaleNormal="100" zoomScaleSheetLayoutView="70" workbookViewId="0">
      <selection activeCell="G7" sqref="G7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0.109375" style="1" customWidth="1"/>
    <col min="19" max="16384" width="8.88671875" style="1"/>
  </cols>
  <sheetData>
    <row r="1" spans="1:18" ht="14.2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4"/>
      <c r="O1" s="32"/>
      <c r="P1" s="32"/>
      <c r="Q1" s="31" t="s">
        <v>17</v>
      </c>
      <c r="R1" s="31"/>
    </row>
    <row r="2" spans="1:18" ht="36.75" customHeight="1" x14ac:dyDescent="0.3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customHeight="1" x14ac:dyDescent="0.3">
      <c r="A3" s="34" t="s">
        <v>29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15"/>
      <c r="O3" s="34"/>
      <c r="P3" s="34"/>
      <c r="Q3" s="34" t="s">
        <v>1</v>
      </c>
      <c r="R3" s="34"/>
    </row>
    <row r="4" spans="1:18" ht="14.25" customHeight="1" x14ac:dyDescent="0.3">
      <c r="A4" s="36" t="s">
        <v>5</v>
      </c>
      <c r="B4" s="36" t="s">
        <v>9</v>
      </c>
      <c r="C4" s="36"/>
      <c r="D4" s="36"/>
      <c r="E4" s="36"/>
      <c r="F4" s="36" t="s">
        <v>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8</v>
      </c>
    </row>
    <row r="5" spans="1:18" ht="15" customHeight="1" x14ac:dyDescent="0.3">
      <c r="A5" s="36"/>
      <c r="B5" s="36"/>
      <c r="C5" s="36"/>
      <c r="D5" s="36"/>
      <c r="E5" s="36"/>
      <c r="F5" s="39" t="s">
        <v>2</v>
      </c>
      <c r="G5" s="37"/>
      <c r="H5" s="37"/>
      <c r="I5" s="38"/>
      <c r="J5" s="39" t="s">
        <v>7</v>
      </c>
      <c r="K5" s="37"/>
      <c r="L5" s="37"/>
      <c r="M5" s="38"/>
      <c r="N5" s="39" t="s">
        <v>3</v>
      </c>
      <c r="O5" s="37"/>
      <c r="P5" s="37"/>
      <c r="Q5" s="38"/>
      <c r="R5" s="36"/>
    </row>
    <row r="6" spans="1:18" ht="125.25" customHeight="1" x14ac:dyDescent="0.3">
      <c r="A6" s="36"/>
      <c r="B6" s="5" t="s">
        <v>19</v>
      </c>
      <c r="C6" s="2" t="s">
        <v>6</v>
      </c>
      <c r="D6" s="2" t="s">
        <v>4</v>
      </c>
      <c r="E6" s="2" t="s">
        <v>10</v>
      </c>
      <c r="F6" s="5" t="s">
        <v>19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19</v>
      </c>
      <c r="O6" s="2" t="s">
        <v>6</v>
      </c>
      <c r="P6" s="2" t="s">
        <v>4</v>
      </c>
      <c r="Q6" s="2" t="s">
        <v>10</v>
      </c>
      <c r="R6" s="36"/>
    </row>
    <row r="7" spans="1:18" s="8" customFormat="1" ht="99" customHeight="1" x14ac:dyDescent="0.3">
      <c r="A7" s="6" t="str">
        <f>'Таблица 5 овощи'!$A$7</f>
        <v>Выселковский</v>
      </c>
      <c r="B7" s="19">
        <f>SUM(F7+J7+N7)</f>
        <v>16.899999999999999</v>
      </c>
      <c r="C7" s="20">
        <f>SUM(G7+K7+O7)</f>
        <v>13.127000000000001</v>
      </c>
      <c r="D7" s="19">
        <f>C7/B7*100</f>
        <v>77.674556213017766</v>
      </c>
      <c r="E7" s="19">
        <v>79.599999999999994</v>
      </c>
      <c r="F7" s="19">
        <v>1.86</v>
      </c>
      <c r="G7" s="20">
        <v>1.675</v>
      </c>
      <c r="H7" s="20">
        <f>G7/F7*100</f>
        <v>90.053763440860209</v>
      </c>
      <c r="I7" s="20">
        <v>93.1</v>
      </c>
      <c r="J7" s="19">
        <v>14.535</v>
      </c>
      <c r="K7" s="20">
        <v>11.2</v>
      </c>
      <c r="L7" s="19">
        <f>K7/J7*100</f>
        <v>77.055383556931531</v>
      </c>
      <c r="M7" s="19">
        <v>78.900000000000006</v>
      </c>
      <c r="N7" s="21">
        <v>0.505</v>
      </c>
      <c r="O7" s="20">
        <v>0.252</v>
      </c>
      <c r="P7" s="19">
        <f>O7/N7*100</f>
        <v>49.900990099009903</v>
      </c>
      <c r="Q7" s="19">
        <v>63.1</v>
      </c>
      <c r="R7" s="18" t="s">
        <v>30</v>
      </c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2018-01-15T12:23:10Z</cp:lastPrinted>
  <dcterms:created xsi:type="dcterms:W3CDTF">2014-05-23T07:11:06Z</dcterms:created>
  <dcterms:modified xsi:type="dcterms:W3CDTF">2019-01-25T06:15:15Z</dcterms:modified>
</cp:coreProperties>
</file>