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2" windowWidth="15576" windowHeight="9672" firstSheet="6" activeTab="8"/>
  </bookViews>
  <sheets>
    <sheet name="Таблица 5 птица" sheetId="8" r:id="rId1"/>
    <sheet name="Таблица 5 овцы козы" sheetId="7" r:id="rId2"/>
    <sheet name="Таблица 5 свиней" sheetId="6" r:id="rId3"/>
    <sheet name="Таблица 5 коров" sheetId="5" r:id="rId4"/>
    <sheet name="Таблица 5 КРС" sheetId="4" r:id="rId5"/>
    <sheet name="Таблица 5 молоко" sheetId="3" r:id="rId6"/>
    <sheet name="Таблица 5 скот и птица" sheetId="2" r:id="rId7"/>
    <sheet name="Таблица 5 овощи" sheetId="11" r:id="rId8"/>
    <sheet name="Таблица 6 картофель" sheetId="12" r:id="rId9"/>
    <sheet name="Лист1" sheetId="9" r:id="rId10"/>
    <sheet name="Лист2" sheetId="10" r:id="rId11"/>
  </sheets>
  <calcPr calcId="144525"/>
</workbook>
</file>

<file path=xl/calcChain.xml><?xml version="1.0" encoding="utf-8"?>
<calcChain xmlns="http://schemas.openxmlformats.org/spreadsheetml/2006/main">
  <c r="L7" i="12" l="1"/>
  <c r="A3" i="8" l="1"/>
  <c r="H7" i="3" l="1"/>
  <c r="C7" i="5" l="1"/>
  <c r="L7" i="2"/>
  <c r="H7" i="2"/>
  <c r="C7" i="11" l="1"/>
  <c r="L7" i="3" l="1"/>
  <c r="A3" i="7" l="1"/>
  <c r="A3" i="6"/>
  <c r="A3" i="5"/>
  <c r="A3" i="4"/>
  <c r="P7" i="4" l="1"/>
  <c r="P7" i="7" l="1"/>
  <c r="P7" i="6"/>
  <c r="H7" i="12" l="1"/>
  <c r="P7" i="12"/>
  <c r="C7" i="12"/>
  <c r="B7" i="12"/>
  <c r="A7" i="12"/>
  <c r="D7" i="12" l="1"/>
  <c r="H7" i="11"/>
  <c r="L7" i="11"/>
  <c r="P7" i="11"/>
  <c r="B7" i="11"/>
  <c r="D7" i="11" l="1"/>
  <c r="P7" i="2" l="1"/>
  <c r="P7" i="3"/>
  <c r="H7" i="4"/>
  <c r="L7" i="4"/>
  <c r="H7" i="5"/>
  <c r="L7" i="5"/>
  <c r="P7" i="5"/>
  <c r="H7" i="6"/>
  <c r="L7" i="6"/>
  <c r="H7" i="7"/>
  <c r="L7" i="7"/>
  <c r="P7" i="8"/>
  <c r="L7" i="8"/>
  <c r="H7" i="8"/>
  <c r="C7" i="8" l="1"/>
  <c r="B7" i="8"/>
  <c r="C7" i="7"/>
  <c r="B7" i="7"/>
  <c r="C7" i="6"/>
  <c r="B7" i="6"/>
  <c r="C7" i="2"/>
  <c r="B7" i="2"/>
  <c r="C7" i="3"/>
  <c r="B7" i="3"/>
  <c r="C7" i="4"/>
  <c r="B7" i="4"/>
  <c r="B7" i="5"/>
  <c r="D7" i="5" l="1"/>
  <c r="D7" i="4"/>
  <c r="D7" i="6"/>
  <c r="D7" i="7"/>
  <c r="D7" i="2"/>
  <c r="D7" i="3"/>
  <c r="D7" i="8"/>
</calcChain>
</file>

<file path=xl/sharedStrings.xml><?xml version="1.0" encoding="utf-8"?>
<sst xmlns="http://schemas.openxmlformats.org/spreadsheetml/2006/main" count="251" uniqueCount="35">
  <si>
    <t>Приложение №5</t>
  </si>
  <si>
    <t>(тыс. тонн)</t>
  </si>
  <si>
    <t>Сельхозпредприятия</t>
  </si>
  <si>
    <t>КФХ и ИП</t>
  </si>
  <si>
    <t>% выпол-нения</t>
  </si>
  <si>
    <t>Наименование городского округа и муниципального района</t>
  </si>
  <si>
    <t>Факт за отчетный период</t>
  </si>
  <si>
    <t>ЛПХ</t>
  </si>
  <si>
    <t>Причины не исполнения прогноза</t>
  </si>
  <si>
    <t>Все категории хозяйств</t>
  </si>
  <si>
    <t>Темп роста к соответствующему периоду  предыдущего года, %</t>
  </si>
  <si>
    <t>в том числе</t>
  </si>
  <si>
    <t>Приложение №7</t>
  </si>
  <si>
    <t>(тыс. гол.)</t>
  </si>
  <si>
    <t>Выселковский</t>
  </si>
  <si>
    <t>(гол.)</t>
  </si>
  <si>
    <t xml:space="preserve"> </t>
  </si>
  <si>
    <t>Приложение № 6</t>
  </si>
  <si>
    <t>,</t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</si>
  <si>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>овощей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</si>
  <si>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t>2019 год прогноз</t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</si>
  <si>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i/>
        <sz val="20"/>
        <color theme="1"/>
        <rFont val="Times New Roman"/>
        <family val="1"/>
        <charset val="204"/>
      </rPr>
      <t>птицы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</si>
  <si>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2019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i/>
        <sz val="14"/>
        <color theme="1"/>
        <rFont val="Times New Roman"/>
        <family val="1"/>
        <charset val="204"/>
      </rPr>
      <t xml:space="preserve"> 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20"/>
        <color theme="1"/>
        <rFont val="Times New Roman"/>
        <family val="1"/>
        <charset val="204"/>
      </rPr>
      <t>овец и коз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</si>
  <si>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sz val="20"/>
        <color theme="1"/>
        <rFont val="Times New Roman"/>
        <family val="1"/>
        <charset val="204"/>
      </rPr>
      <t>свиней</t>
    </r>
    <r>
      <rPr>
        <i/>
        <sz val="16"/>
        <color theme="1"/>
        <rFont val="Times New Roman"/>
        <family val="1"/>
        <charset val="204"/>
      </rPr>
      <t xml:space="preserve">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</si>
  <si>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2019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>коров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</si>
  <si>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2019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 xml:space="preserve">крупного рогатого скота </t>
    </r>
    <r>
      <rPr>
        <b/>
        <sz val="11"/>
        <color theme="1"/>
        <rFont val="Times New Roman"/>
        <family val="1"/>
        <charset val="204"/>
      </rPr>
      <t xml:space="preserve">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</si>
  <si>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 xml:space="preserve">молока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</si>
  <si>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производству</t>
    </r>
    <r>
      <rPr>
        <b/>
        <i/>
        <sz val="20"/>
        <color theme="1"/>
        <rFont val="Times New Roman"/>
        <family val="1"/>
        <charset val="204"/>
      </rPr>
      <t xml:space="preserve"> скота и птицы </t>
    </r>
    <r>
      <rPr>
        <i/>
        <sz val="16"/>
        <color theme="1"/>
        <rFont val="Times New Roman"/>
        <family val="1"/>
        <charset val="204"/>
      </rPr>
      <t>(в живом весе)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</si>
  <si>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показателей, запланированных на 2019 год, по </t>
    </r>
    <r>
      <rPr>
        <sz val="16"/>
        <color theme="1"/>
        <rFont val="Times New Roman"/>
        <family val="1"/>
        <charset val="204"/>
      </rPr>
      <t>производству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картофеля 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</si>
  <si>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t>01.01.2020г.</t>
  </si>
  <si>
    <t>на 01.01.2020г.</t>
  </si>
  <si>
    <t>на  01.01.2020г.</t>
  </si>
  <si>
    <t>В связи с низким потребительским спросом на мясную продукцию забой поголовья КРС на откорме и птицы мясного направления перенесен с декабря 2019г на  1 квартал 2020г.</t>
  </si>
  <si>
    <t>низкий спрос на мясо овец и коз, а также полное отсутствие спроса на шерсть привело к снижению поголовья</t>
  </si>
  <si>
    <t>изменение количества поголовья зависит от технологического графика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</si>
</sst>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2" fontId="11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="70" zoomScaleNormal="70" workbookViewId="0">
      <selection activeCell="A7" sqref="A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12" style="1" customWidth="1"/>
    <col min="4" max="4" width="10.5546875" style="1" customWidth="1"/>
    <col min="5" max="7" width="9.5546875" style="1" customWidth="1"/>
    <col min="8" max="8" width="11.2187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8.554687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O1" s="34"/>
      <c r="P1" s="34"/>
      <c r="Q1" s="33" t="s">
        <v>12</v>
      </c>
      <c r="R1" s="33"/>
    </row>
    <row r="2" spans="1:18" ht="36.75" customHeight="1" x14ac:dyDescent="0.3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tr">
        <f>'Таблица 6 картофель'!$A$3</f>
        <v>01.01.2020г.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4"/>
      <c r="O3" s="37"/>
      <c r="P3" s="37"/>
      <c r="Q3" s="37" t="s">
        <v>13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2.4" customHeight="1" x14ac:dyDescent="0.3">
      <c r="A6" s="38"/>
      <c r="B6" s="5" t="s">
        <v>20</v>
      </c>
      <c r="C6" s="2" t="s">
        <v>6</v>
      </c>
      <c r="D6" s="2" t="s">
        <v>4</v>
      </c>
      <c r="E6" s="2" t="s">
        <v>10</v>
      </c>
      <c r="F6" s="2" t="s">
        <v>20</v>
      </c>
      <c r="G6" s="2" t="s">
        <v>6</v>
      </c>
      <c r="H6" s="2" t="s">
        <v>4</v>
      </c>
      <c r="I6" s="2" t="s">
        <v>10</v>
      </c>
      <c r="J6" s="2" t="s">
        <v>20</v>
      </c>
      <c r="K6" s="2" t="s">
        <v>6</v>
      </c>
      <c r="L6" s="2" t="s">
        <v>4</v>
      </c>
      <c r="M6" s="2" t="s">
        <v>10</v>
      </c>
      <c r="N6" s="2" t="s">
        <v>20</v>
      </c>
      <c r="O6" s="2" t="s">
        <v>6</v>
      </c>
      <c r="P6" s="2" t="s">
        <v>4</v>
      </c>
      <c r="Q6" s="2" t="s">
        <v>10</v>
      </c>
      <c r="R6" s="38"/>
    </row>
    <row r="7" spans="1:18" ht="90.6" customHeight="1" x14ac:dyDescent="0.3">
      <c r="A7" s="6" t="s">
        <v>14</v>
      </c>
      <c r="B7" s="21">
        <f>SUM(F7+J7+N7)</f>
        <v>1671.8</v>
      </c>
      <c r="C7" s="30">
        <f>SUM(G7+K7+O7)</f>
        <v>1497.9850000000001</v>
      </c>
      <c r="D7" s="21">
        <f>C7/B7*100</f>
        <v>89.603122383060182</v>
      </c>
      <c r="E7" s="21">
        <v>78.8</v>
      </c>
      <c r="F7" s="21">
        <v>1567</v>
      </c>
      <c r="G7" s="29">
        <v>1393.2</v>
      </c>
      <c r="H7" s="22">
        <f>G7/F7*100</f>
        <v>88.908742820676451</v>
      </c>
      <c r="I7" s="22">
        <v>79.400000000000006</v>
      </c>
      <c r="J7" s="21">
        <v>84.1</v>
      </c>
      <c r="K7" s="22">
        <v>84.096999999999994</v>
      </c>
      <c r="L7" s="21">
        <f>K7/J7*100</f>
        <v>99.996432818073728</v>
      </c>
      <c r="M7" s="21">
        <v>71.099999999999994</v>
      </c>
      <c r="N7" s="21">
        <v>20.7</v>
      </c>
      <c r="O7" s="22">
        <v>20.687999999999999</v>
      </c>
      <c r="P7" s="21">
        <f>O7/N7*100</f>
        <v>99.94202898550725</v>
      </c>
      <c r="Q7" s="21">
        <v>71</v>
      </c>
      <c r="R7" s="16" t="s">
        <v>34</v>
      </c>
    </row>
    <row r="10" spans="1:18" ht="15.6" x14ac:dyDescent="0.3">
      <c r="B10" s="9"/>
    </row>
    <row r="11" spans="1:18" ht="18" x14ac:dyDescent="0.3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8" ht="15.6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5" right="0.25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>
      <selection activeCell="D1" sqref="D1"/>
    </sheetView>
  </sheetViews>
  <sheetFormatPr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F1" zoomScale="70" zoomScaleNormal="70" workbookViewId="0">
      <selection activeCell="F7" sqref="F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0.2187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6.8867187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O1" s="34"/>
      <c r="P1" s="34"/>
      <c r="Q1" s="33" t="s">
        <v>12</v>
      </c>
      <c r="R1" s="33"/>
    </row>
    <row r="2" spans="1:18" ht="36.75" customHeight="1" x14ac:dyDescent="0.3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tr">
        <f>'Таблица 6 картофель'!$A$3</f>
        <v>01.01.2020г.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4"/>
      <c r="O3" s="37"/>
      <c r="P3" s="37"/>
      <c r="Q3" s="37" t="s">
        <v>15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5.25" customHeight="1" x14ac:dyDescent="0.3">
      <c r="A6" s="38"/>
      <c r="B6" s="5" t="s">
        <v>20</v>
      </c>
      <c r="C6" s="2" t="s">
        <v>6</v>
      </c>
      <c r="D6" s="2" t="s">
        <v>4</v>
      </c>
      <c r="E6" s="2" t="s">
        <v>10</v>
      </c>
      <c r="F6" s="2" t="s">
        <v>20</v>
      </c>
      <c r="G6" s="2" t="s">
        <v>6</v>
      </c>
      <c r="H6" s="2" t="s">
        <v>4</v>
      </c>
      <c r="I6" s="2" t="s">
        <v>10</v>
      </c>
      <c r="J6" s="2" t="s">
        <v>20</v>
      </c>
      <c r="K6" s="2" t="s">
        <v>6</v>
      </c>
      <c r="L6" s="2" t="s">
        <v>4</v>
      </c>
      <c r="M6" s="2" t="s">
        <v>10</v>
      </c>
      <c r="N6" s="2" t="s">
        <v>20</v>
      </c>
      <c r="O6" s="2" t="s">
        <v>6</v>
      </c>
      <c r="P6" s="2" t="s">
        <v>4</v>
      </c>
      <c r="Q6" s="2" t="s">
        <v>10</v>
      </c>
      <c r="R6" s="38"/>
    </row>
    <row r="7" spans="1:18" ht="130.19999999999999" customHeight="1" x14ac:dyDescent="0.3">
      <c r="A7" s="6" t="s">
        <v>14</v>
      </c>
      <c r="B7" s="25">
        <f>SUM(F7+J7+N7)</f>
        <v>3150</v>
      </c>
      <c r="C7" s="27">
        <f>SUM(G7+K7+O7)</f>
        <v>2800</v>
      </c>
      <c r="D7" s="21">
        <f>C7/B7*100</f>
        <v>88.888888888888886</v>
      </c>
      <c r="E7" s="21">
        <v>99.8</v>
      </c>
      <c r="F7" s="25">
        <v>128</v>
      </c>
      <c r="G7" s="27">
        <v>128</v>
      </c>
      <c r="H7" s="22">
        <f>G7/F7*100</f>
        <v>100</v>
      </c>
      <c r="I7" s="21">
        <v>95.5</v>
      </c>
      <c r="J7" s="25">
        <v>2562</v>
      </c>
      <c r="K7" s="25">
        <v>2227</v>
      </c>
      <c r="L7" s="21">
        <f>K7/J7*100</f>
        <v>86.924277907884459</v>
      </c>
      <c r="M7" s="21">
        <v>100</v>
      </c>
      <c r="N7" s="23">
        <v>460</v>
      </c>
      <c r="O7" s="25">
        <v>445</v>
      </c>
      <c r="P7" s="21">
        <f>O7/N7*100</f>
        <v>96.739130434782609</v>
      </c>
      <c r="Q7" s="21">
        <v>100</v>
      </c>
      <c r="R7" s="17" t="s">
        <v>33</v>
      </c>
    </row>
    <row r="8" spans="1:18" ht="21" x14ac:dyDescent="0.3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10" spans="1:18" ht="18" x14ac:dyDescent="0.3">
      <c r="B10" s="8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R11" s="1" t="s">
        <v>16</v>
      </c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="70" zoomScaleNormal="70" workbookViewId="0">
      <selection activeCell="I17" sqref="I17:I18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6640625" style="1" customWidth="1"/>
    <col min="5" max="7" width="9.5546875" style="1" customWidth="1"/>
    <col min="8" max="8" width="10.21875" style="1" customWidth="1"/>
    <col min="9" max="9" width="9.5546875" style="1" customWidth="1"/>
    <col min="10" max="10" width="9" style="1" bestFit="1" customWidth="1"/>
    <col min="11" max="11" width="9.5546875" style="1" customWidth="1"/>
    <col min="12" max="12" width="12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6640625" style="1" customWidth="1"/>
    <col min="17" max="17" width="9.5546875" style="1" customWidth="1"/>
    <col min="18" max="18" width="21.664062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O1" s="34"/>
      <c r="P1" s="34"/>
      <c r="Q1" s="33" t="s">
        <v>12</v>
      </c>
      <c r="R1" s="33"/>
    </row>
    <row r="2" spans="1:18" ht="36.75" customHeight="1" x14ac:dyDescent="0.3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tr">
        <f>'Таблица 6 картофель'!$A$3</f>
        <v>01.01.2020г.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4"/>
      <c r="O3" s="37"/>
      <c r="P3" s="37"/>
      <c r="Q3" s="37" t="s">
        <v>1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5.25" customHeight="1" x14ac:dyDescent="0.3">
      <c r="A6" s="38"/>
      <c r="B6" s="5" t="s">
        <v>20</v>
      </c>
      <c r="C6" s="2" t="s">
        <v>6</v>
      </c>
      <c r="D6" s="2" t="s">
        <v>4</v>
      </c>
      <c r="E6" s="2" t="s">
        <v>10</v>
      </c>
      <c r="F6" s="2" t="s">
        <v>20</v>
      </c>
      <c r="G6" s="2" t="s">
        <v>6</v>
      </c>
      <c r="H6" s="2" t="s">
        <v>4</v>
      </c>
      <c r="I6" s="2" t="s">
        <v>10</v>
      </c>
      <c r="J6" s="2" t="s">
        <v>20</v>
      </c>
      <c r="K6" s="2" t="s">
        <v>6</v>
      </c>
      <c r="L6" s="2" t="s">
        <v>4</v>
      </c>
      <c r="M6" s="2" t="s">
        <v>10</v>
      </c>
      <c r="N6" s="2" t="s">
        <v>20</v>
      </c>
      <c r="O6" s="2" t="s">
        <v>6</v>
      </c>
      <c r="P6" s="2" t="s">
        <v>4</v>
      </c>
      <c r="Q6" s="2" t="s">
        <v>10</v>
      </c>
      <c r="R6" s="38"/>
    </row>
    <row r="7" spans="1:18" ht="130.19999999999999" customHeight="1" x14ac:dyDescent="0.3">
      <c r="A7" s="6" t="s">
        <v>14</v>
      </c>
      <c r="B7" s="25">
        <f>SUM(F7+J7+N7)</f>
        <v>67425</v>
      </c>
      <c r="C7" s="27">
        <f>SUM(G7+K7+O7)</f>
        <v>73397</v>
      </c>
      <c r="D7" s="21">
        <f>C7/B7*100</f>
        <v>108.85724879495736</v>
      </c>
      <c r="E7" s="21">
        <v>106.4</v>
      </c>
      <c r="F7" s="25">
        <v>67220</v>
      </c>
      <c r="G7" s="27">
        <v>73082</v>
      </c>
      <c r="H7" s="22">
        <f>G7/F7*100</f>
        <v>108.72061886343349</v>
      </c>
      <c r="I7" s="21">
        <v>106.4</v>
      </c>
      <c r="J7" s="25">
        <v>0</v>
      </c>
      <c r="K7" s="25">
        <v>195</v>
      </c>
      <c r="L7" s="28" t="e">
        <f>K7/J7*100</f>
        <v>#DIV/0!</v>
      </c>
      <c r="M7" s="21">
        <v>100</v>
      </c>
      <c r="N7" s="23">
        <v>205</v>
      </c>
      <c r="O7" s="25">
        <v>120</v>
      </c>
      <c r="P7" s="21">
        <f>O7/N7*100</f>
        <v>58.536585365853654</v>
      </c>
      <c r="Q7" s="21">
        <v>100</v>
      </c>
      <c r="R7" s="17"/>
    </row>
    <row r="10" spans="1:18" ht="18" x14ac:dyDescent="0.3">
      <c r="B10" s="8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8" ht="15.6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70" zoomScaleNormal="70" workbookViewId="0">
      <selection activeCell="E7" sqref="E7"/>
    </sheetView>
  </sheetViews>
  <sheetFormatPr defaultColWidth="8.88671875" defaultRowHeight="13.8" x14ac:dyDescent="0.3"/>
  <cols>
    <col min="1" max="1" width="16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0.33203125" style="1" customWidth="1"/>
    <col min="9" max="9" width="9.5546875" style="1" customWidth="1"/>
    <col min="10" max="10" width="8.88671875" style="1"/>
    <col min="11" max="11" width="9.5546875" style="1" customWidth="1"/>
    <col min="12" max="12" width="10.1093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77734375" style="1" customWidth="1"/>
    <col min="17" max="17" width="9.5546875" style="1" customWidth="1"/>
    <col min="18" max="18" width="28.4414062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O1" s="34"/>
      <c r="P1" s="34"/>
      <c r="Q1" s="33" t="s">
        <v>12</v>
      </c>
      <c r="R1" s="33"/>
    </row>
    <row r="2" spans="1:18" ht="36.75" customHeight="1" x14ac:dyDescent="0.3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tr">
        <f>'Таблица 6 картофель'!$A$3</f>
        <v>01.01.2020г.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4"/>
      <c r="O3" s="37"/>
      <c r="P3" s="37"/>
      <c r="Q3" s="37" t="s">
        <v>1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5.25" customHeight="1" x14ac:dyDescent="0.3">
      <c r="A6" s="38"/>
      <c r="B6" s="5" t="s">
        <v>20</v>
      </c>
      <c r="C6" s="2" t="s">
        <v>6</v>
      </c>
      <c r="D6" s="2" t="s">
        <v>4</v>
      </c>
      <c r="E6" s="2" t="s">
        <v>10</v>
      </c>
      <c r="F6" s="2" t="s">
        <v>20</v>
      </c>
      <c r="G6" s="2" t="s">
        <v>6</v>
      </c>
      <c r="H6" s="2" t="s">
        <v>4</v>
      </c>
      <c r="I6" s="2" t="s">
        <v>10</v>
      </c>
      <c r="J6" s="2" t="s">
        <v>20</v>
      </c>
      <c r="K6" s="2" t="s">
        <v>6</v>
      </c>
      <c r="L6" s="2" t="s">
        <v>4</v>
      </c>
      <c r="M6" s="2" t="s">
        <v>10</v>
      </c>
      <c r="N6" s="2" t="s">
        <v>20</v>
      </c>
      <c r="O6" s="2" t="s">
        <v>6</v>
      </c>
      <c r="P6" s="2" t="s">
        <v>4</v>
      </c>
      <c r="Q6" s="2" t="s">
        <v>10</v>
      </c>
      <c r="R6" s="38"/>
    </row>
    <row r="7" spans="1:18" ht="163.19999999999999" customHeight="1" x14ac:dyDescent="0.3">
      <c r="A7" s="6" t="s">
        <v>14</v>
      </c>
      <c r="B7" s="25">
        <f>SUM(F7+J7+N7)</f>
        <v>12176</v>
      </c>
      <c r="C7" s="25">
        <f>O7+K7+G7</f>
        <v>12201</v>
      </c>
      <c r="D7" s="21">
        <f>C7/B7*100</f>
        <v>100.20532194480947</v>
      </c>
      <c r="E7" s="21">
        <v>101.2</v>
      </c>
      <c r="F7" s="25">
        <v>11436</v>
      </c>
      <c r="G7" s="25">
        <v>11480</v>
      </c>
      <c r="H7" s="21">
        <f>G7/F7*100</f>
        <v>100.38474991255684</v>
      </c>
      <c r="I7" s="21">
        <v>101.3</v>
      </c>
      <c r="J7" s="25">
        <v>712</v>
      </c>
      <c r="K7" s="25">
        <v>685</v>
      </c>
      <c r="L7" s="21">
        <f>K7/J7*100</f>
        <v>96.207865168539328</v>
      </c>
      <c r="M7" s="21">
        <v>100</v>
      </c>
      <c r="N7" s="23">
        <v>28</v>
      </c>
      <c r="O7" s="25">
        <v>36</v>
      </c>
      <c r="P7" s="21">
        <f>O7/N7*100</f>
        <v>128.57142857142858</v>
      </c>
      <c r="Q7" s="21">
        <v>100</v>
      </c>
      <c r="R7" s="15"/>
    </row>
    <row r="8" spans="1:18" x14ac:dyDescent="0.3">
      <c r="E8" s="1" t="s">
        <v>18</v>
      </c>
    </row>
    <row r="10" spans="1:18" ht="15.6" x14ac:dyDescent="0.3">
      <c r="A10" s="9"/>
      <c r="B10" s="9"/>
      <c r="C10" s="9"/>
    </row>
    <row r="11" spans="1:18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zoomScale="70" zoomScaleNormal="7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6640625" style="1" customWidth="1"/>
    <col min="5" max="7" width="9.5546875" style="1" customWidth="1"/>
    <col min="8" max="8" width="11.4414062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6.88671875" style="1" customWidth="1"/>
    <col min="19" max="16384" width="8.88671875" style="1"/>
  </cols>
  <sheetData>
    <row r="1" spans="1:20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O1" s="34"/>
      <c r="P1" s="34"/>
      <c r="Q1" s="33" t="s">
        <v>12</v>
      </c>
      <c r="R1" s="33"/>
    </row>
    <row r="2" spans="1:20" ht="36.75" customHeight="1" x14ac:dyDescent="0.3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20" ht="14.25" customHeight="1" x14ac:dyDescent="0.3">
      <c r="A3" s="36" t="str">
        <f>'Таблица 6 картофель'!$A$3</f>
        <v>01.01.2020г.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4"/>
      <c r="O3" s="37"/>
      <c r="P3" s="37"/>
      <c r="Q3" s="37" t="s">
        <v>1</v>
      </c>
      <c r="R3" s="36"/>
    </row>
    <row r="4" spans="1:20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20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20" ht="125.25" customHeight="1" x14ac:dyDescent="0.3">
      <c r="A6" s="38"/>
      <c r="B6" s="5" t="s">
        <v>20</v>
      </c>
      <c r="C6" s="2" t="s">
        <v>6</v>
      </c>
      <c r="D6" s="2" t="s">
        <v>4</v>
      </c>
      <c r="E6" s="2" t="s">
        <v>10</v>
      </c>
      <c r="F6" s="2" t="s">
        <v>20</v>
      </c>
      <c r="G6" s="2" t="s">
        <v>6</v>
      </c>
      <c r="H6" s="2" t="s">
        <v>4</v>
      </c>
      <c r="I6" s="2" t="s">
        <v>10</v>
      </c>
      <c r="J6" s="2" t="s">
        <v>20</v>
      </c>
      <c r="K6" s="2" t="s">
        <v>6</v>
      </c>
      <c r="L6" s="2" t="s">
        <v>4</v>
      </c>
      <c r="M6" s="2" t="s">
        <v>10</v>
      </c>
      <c r="N6" s="2" t="s">
        <v>20</v>
      </c>
      <c r="O6" s="2" t="s">
        <v>6</v>
      </c>
      <c r="P6" s="2" t="s">
        <v>4</v>
      </c>
      <c r="Q6" s="2" t="s">
        <v>10</v>
      </c>
      <c r="R6" s="38"/>
    </row>
    <row r="7" spans="1:20" ht="132.6" customHeight="1" x14ac:dyDescent="0.3">
      <c r="A7" s="6" t="s">
        <v>14</v>
      </c>
      <c r="B7" s="25">
        <f>SUM(F7+J7+N7)</f>
        <v>37579</v>
      </c>
      <c r="C7" s="25">
        <f>SUM(G7+K7+O7)</f>
        <v>37715</v>
      </c>
      <c r="D7" s="21">
        <f>C7/B7*100</f>
        <v>100.36190425503607</v>
      </c>
      <c r="E7" s="21">
        <v>99.8</v>
      </c>
      <c r="F7" s="25">
        <v>34031</v>
      </c>
      <c r="G7" s="25">
        <v>34367</v>
      </c>
      <c r="H7" s="22">
        <f>G7/F7*100</f>
        <v>100.9873350768417</v>
      </c>
      <c r="I7" s="22">
        <v>99.8</v>
      </c>
      <c r="J7" s="25">
        <v>3310</v>
      </c>
      <c r="K7" s="25">
        <v>3122</v>
      </c>
      <c r="L7" s="21">
        <f>K7/J7*100</f>
        <v>94.320241691842895</v>
      </c>
      <c r="M7" s="21">
        <v>100</v>
      </c>
      <c r="N7" s="23">
        <v>238</v>
      </c>
      <c r="O7" s="25">
        <v>226</v>
      </c>
      <c r="P7" s="21">
        <f>O7/N7*100</f>
        <v>94.9579831932773</v>
      </c>
      <c r="Q7" s="21">
        <v>100</v>
      </c>
      <c r="R7" s="17"/>
      <c r="S7" s="8"/>
      <c r="T7" s="8"/>
    </row>
    <row r="8" spans="1:20" ht="21" x14ac:dyDescent="0.3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20" ht="21" x14ac:dyDescent="0.3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20" ht="21" x14ac:dyDescent="0.3">
      <c r="A10" s="9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20" ht="21" x14ac:dyDescent="0.3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="70" zoomScaleNormal="70" workbookViewId="0">
      <selection activeCell="G14" sqref="G14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21875" style="1" customWidth="1"/>
    <col min="5" max="7" width="9.5546875" style="1" customWidth="1"/>
    <col min="8" max="8" width="10.6640625" style="1" customWidth="1"/>
    <col min="9" max="11" width="9.5546875" style="1" customWidth="1"/>
    <col min="12" max="12" width="11.6640625" style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21.3320312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O1" s="34"/>
      <c r="P1" s="34"/>
      <c r="Q1" s="33" t="s">
        <v>0</v>
      </c>
      <c r="R1" s="33"/>
    </row>
    <row r="2" spans="1:18" ht="36.75" customHeight="1" x14ac:dyDescent="0.3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">
        <v>31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4"/>
      <c r="O3" s="37"/>
      <c r="P3" s="37"/>
      <c r="Q3" s="37" t="s">
        <v>1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5.25" customHeight="1" x14ac:dyDescent="0.3">
      <c r="A6" s="38"/>
      <c r="B6" s="5" t="s">
        <v>20</v>
      </c>
      <c r="C6" s="2" t="s">
        <v>6</v>
      </c>
      <c r="D6" s="2" t="s">
        <v>4</v>
      </c>
      <c r="E6" s="2" t="s">
        <v>10</v>
      </c>
      <c r="F6" s="2" t="s">
        <v>20</v>
      </c>
      <c r="G6" s="2" t="s">
        <v>6</v>
      </c>
      <c r="H6" s="2" t="s">
        <v>4</v>
      </c>
      <c r="I6" s="2" t="s">
        <v>10</v>
      </c>
      <c r="J6" s="2" t="s">
        <v>20</v>
      </c>
      <c r="K6" s="2" t="s">
        <v>6</v>
      </c>
      <c r="L6" s="2" t="s">
        <v>4</v>
      </c>
      <c r="M6" s="2" t="s">
        <v>10</v>
      </c>
      <c r="N6" s="2" t="s">
        <v>20</v>
      </c>
      <c r="O6" s="2" t="s">
        <v>6</v>
      </c>
      <c r="P6" s="2" t="s">
        <v>4</v>
      </c>
      <c r="Q6" s="2" t="s">
        <v>10</v>
      </c>
      <c r="R6" s="38"/>
    </row>
    <row r="7" spans="1:18" ht="52.2" customHeight="1" x14ac:dyDescent="0.3">
      <c r="A7" s="6" t="s">
        <v>14</v>
      </c>
      <c r="B7" s="21">
        <f>SUM(F7+J7+N7)</f>
        <v>90.695000000000007</v>
      </c>
      <c r="C7" s="22">
        <f>SUM(G7+K7+O7)</f>
        <v>101.38000000000001</v>
      </c>
      <c r="D7" s="21">
        <f>C7/B7*100</f>
        <v>111.78124483157836</v>
      </c>
      <c r="E7" s="21">
        <v>102.7</v>
      </c>
      <c r="F7" s="24">
        <v>85.998000000000005</v>
      </c>
      <c r="G7" s="22">
        <v>96.683000000000007</v>
      </c>
      <c r="H7" s="21">
        <f>G7/F7*100</f>
        <v>112.4247075513384</v>
      </c>
      <c r="I7" s="22">
        <v>102.5</v>
      </c>
      <c r="J7" s="24">
        <v>4.5350000000000001</v>
      </c>
      <c r="K7" s="24">
        <v>4.5350000000000001</v>
      </c>
      <c r="L7" s="21">
        <f>K7/J7*100</f>
        <v>100</v>
      </c>
      <c r="M7" s="21">
        <v>106.5</v>
      </c>
      <c r="N7" s="23">
        <v>0.16200000000000001</v>
      </c>
      <c r="O7" s="24">
        <v>0.16200000000000001</v>
      </c>
      <c r="P7" s="21">
        <f>O7/N7*100</f>
        <v>100</v>
      </c>
      <c r="Q7" s="21">
        <v>108.7</v>
      </c>
      <c r="R7" s="7"/>
    </row>
    <row r="10" spans="1:18" ht="15.6" x14ac:dyDescent="0.3">
      <c r="C10" s="9"/>
      <c r="G10" s="9"/>
      <c r="K10" s="9"/>
      <c r="O10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B1" zoomScale="70" zoomScaleNormal="70" workbookViewId="0">
      <selection activeCell="R7" sqref="R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44140625" style="1" customWidth="1"/>
    <col min="5" max="7" width="9.5546875" style="1" customWidth="1"/>
    <col min="8" max="8" width="10.4414062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23.8867187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O1" s="34"/>
      <c r="P1" s="34"/>
      <c r="Q1" s="33" t="s">
        <v>0</v>
      </c>
      <c r="R1" s="33"/>
    </row>
    <row r="2" spans="1:18" ht="36.75" customHeight="1" x14ac:dyDescent="0.3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">
        <v>30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4"/>
      <c r="O3" s="37"/>
      <c r="P3" s="37"/>
      <c r="Q3" s="37" t="s">
        <v>1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0" customHeight="1" x14ac:dyDescent="0.3">
      <c r="A6" s="38"/>
      <c r="B6" s="5" t="s">
        <v>20</v>
      </c>
      <c r="C6" s="2" t="s">
        <v>6</v>
      </c>
      <c r="D6" s="2" t="s">
        <v>4</v>
      </c>
      <c r="E6" s="2" t="s">
        <v>10</v>
      </c>
      <c r="F6" s="2" t="s">
        <v>20</v>
      </c>
      <c r="G6" s="2" t="s">
        <v>6</v>
      </c>
      <c r="H6" s="2" t="s">
        <v>4</v>
      </c>
      <c r="I6" s="2" t="s">
        <v>10</v>
      </c>
      <c r="J6" s="2" t="s">
        <v>20</v>
      </c>
      <c r="K6" s="2" t="s">
        <v>6</v>
      </c>
      <c r="L6" s="2" t="s">
        <v>4</v>
      </c>
      <c r="M6" s="2" t="s">
        <v>10</v>
      </c>
      <c r="N6" s="2" t="s">
        <v>20</v>
      </c>
      <c r="O6" s="2" t="s">
        <v>6</v>
      </c>
      <c r="P6" s="2" t="s">
        <v>4</v>
      </c>
      <c r="Q6" s="2" t="s">
        <v>10</v>
      </c>
      <c r="R6" s="38"/>
    </row>
    <row r="7" spans="1:18" ht="154.80000000000001" customHeight="1" x14ac:dyDescent="0.3">
      <c r="A7" s="6" t="s">
        <v>14</v>
      </c>
      <c r="B7" s="21">
        <f>SUM(F7+J7+N7)</f>
        <v>33.800000000000004</v>
      </c>
      <c r="C7" s="24">
        <f>SUM(G7+K7+O7)</f>
        <v>32.511600000000001</v>
      </c>
      <c r="D7" s="21">
        <f>C7/B7*100</f>
        <v>96.188165680473375</v>
      </c>
      <c r="E7" s="21">
        <v>98.8</v>
      </c>
      <c r="F7" s="24">
        <v>29.818999999999999</v>
      </c>
      <c r="G7" s="24">
        <v>28.677</v>
      </c>
      <c r="H7" s="22">
        <f>G7/F7*100</f>
        <v>96.170227036453269</v>
      </c>
      <c r="I7" s="22">
        <v>98.5</v>
      </c>
      <c r="J7" s="24">
        <v>3.7530000000000001</v>
      </c>
      <c r="K7" s="24">
        <v>3.7530000000000001</v>
      </c>
      <c r="L7" s="21">
        <f>K7/J7*100</f>
        <v>100</v>
      </c>
      <c r="M7" s="21">
        <v>101.5</v>
      </c>
      <c r="N7" s="23">
        <v>0.22800000000000001</v>
      </c>
      <c r="O7" s="24">
        <v>8.1600000000000006E-2</v>
      </c>
      <c r="P7" s="21">
        <f>O7/N7*100</f>
        <v>35.789473684210527</v>
      </c>
      <c r="Q7" s="21">
        <v>76.599999999999994</v>
      </c>
      <c r="R7" s="32" t="s">
        <v>32</v>
      </c>
    </row>
    <row r="10" spans="1:18" ht="15.6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8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70" zoomScaleNormal="7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8" width="9.5546875" style="1" customWidth="1"/>
    <col min="9" max="9" width="11.44140625" style="1" customWidth="1"/>
    <col min="10" max="10" width="8.88671875" style="1"/>
    <col min="11" max="11" width="9.5546875" style="1" customWidth="1"/>
    <col min="12" max="12" width="8.88671875" style="1"/>
    <col min="13" max="13" width="9.88671875" style="1" customWidth="1"/>
    <col min="14" max="14" width="8.88671875" style="1" customWidth="1"/>
    <col min="15" max="15" width="9.6640625" style="1" customWidth="1"/>
    <col min="16" max="16" width="8.88671875" style="1"/>
    <col min="17" max="17" width="9.5546875" style="1" customWidth="1"/>
    <col min="18" max="18" width="16.8867187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0"/>
      <c r="O1" s="34"/>
      <c r="P1" s="34"/>
      <c r="Q1" s="33" t="s">
        <v>0</v>
      </c>
      <c r="R1" s="33"/>
    </row>
    <row r="2" spans="1:18" ht="36.75" customHeight="1" x14ac:dyDescent="0.3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">
        <v>29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11"/>
      <c r="O3" s="37"/>
      <c r="P3" s="37"/>
      <c r="Q3" s="37" t="s">
        <v>1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5.25" customHeight="1" x14ac:dyDescent="0.3">
      <c r="A6" s="38"/>
      <c r="B6" s="5" t="s">
        <v>20</v>
      </c>
      <c r="C6" s="2" t="s">
        <v>6</v>
      </c>
      <c r="D6" s="2" t="s">
        <v>4</v>
      </c>
      <c r="E6" s="2" t="s">
        <v>10</v>
      </c>
      <c r="F6" s="2" t="s">
        <v>20</v>
      </c>
      <c r="G6" s="2" t="s">
        <v>6</v>
      </c>
      <c r="H6" s="2" t="s">
        <v>4</v>
      </c>
      <c r="I6" s="2" t="s">
        <v>10</v>
      </c>
      <c r="J6" s="2" t="s">
        <v>20</v>
      </c>
      <c r="K6" s="2" t="s">
        <v>6</v>
      </c>
      <c r="L6" s="2" t="s">
        <v>4</v>
      </c>
      <c r="M6" s="2" t="s">
        <v>10</v>
      </c>
      <c r="N6" s="2" t="s">
        <v>20</v>
      </c>
      <c r="O6" s="2" t="s">
        <v>6</v>
      </c>
      <c r="P6" s="2" t="s">
        <v>4</v>
      </c>
      <c r="Q6" s="2" t="s">
        <v>10</v>
      </c>
      <c r="R6" s="38"/>
    </row>
    <row r="7" spans="1:18" ht="132.6" customHeight="1" x14ac:dyDescent="0.3">
      <c r="A7" s="6" t="s">
        <v>14</v>
      </c>
      <c r="B7" s="21">
        <f>SUM(F7+J7+N7)</f>
        <v>22</v>
      </c>
      <c r="C7" s="24">
        <f>G7+K7+O7</f>
        <v>26.143000000000001</v>
      </c>
      <c r="D7" s="21">
        <f>C7/B7*100</f>
        <v>118.83181818181818</v>
      </c>
      <c r="E7" s="21">
        <v>127.1</v>
      </c>
      <c r="F7" s="21">
        <v>4.7</v>
      </c>
      <c r="G7" s="22">
        <v>8.8379999999999992</v>
      </c>
      <c r="H7" s="22">
        <f>G7/F7*100</f>
        <v>188.04255319148936</v>
      </c>
      <c r="I7" s="22">
        <v>184.9</v>
      </c>
      <c r="J7" s="21">
        <v>9.1999999999999993</v>
      </c>
      <c r="K7" s="22">
        <v>9.2050000000000001</v>
      </c>
      <c r="L7" s="21">
        <f>K7/J7*100</f>
        <v>100.05434782608698</v>
      </c>
      <c r="M7" s="21">
        <v>134.19999999999999</v>
      </c>
      <c r="N7" s="23">
        <v>8.1</v>
      </c>
      <c r="O7" s="22">
        <v>8.1</v>
      </c>
      <c r="P7" s="21">
        <f>O7/N7*100</f>
        <v>100</v>
      </c>
      <c r="Q7" s="21">
        <v>90.8</v>
      </c>
      <c r="R7" s="17"/>
    </row>
    <row r="12" spans="1:18" x14ac:dyDescent="0.3">
      <c r="C12" s="12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view="pageBreakPreview" topLeftCell="B1" zoomScale="70" zoomScaleNormal="100" zoomScaleSheetLayoutView="70" workbookViewId="0">
      <selection activeCell="M16" sqref="M16"/>
    </sheetView>
  </sheetViews>
  <sheetFormatPr defaultColWidth="8.88671875" defaultRowHeight="13.8" x14ac:dyDescent="0.3"/>
  <cols>
    <col min="1" max="1" width="21.6640625" style="1" customWidth="1"/>
    <col min="2" max="2" width="9.44140625" style="1" customWidth="1"/>
    <col min="3" max="3" width="9.88671875" style="1" customWidth="1"/>
    <col min="4" max="4" width="9.5546875" style="1" customWidth="1"/>
    <col min="5" max="5" width="15.44140625" style="1" customWidth="1"/>
    <col min="6" max="8" width="9.5546875" style="1" customWidth="1"/>
    <col min="9" max="9" width="13.44140625" style="1" customWidth="1"/>
    <col min="10" max="10" width="8.88671875" style="1"/>
    <col min="11" max="11" width="9.5546875" style="1" customWidth="1"/>
    <col min="12" max="12" width="8.88671875" style="1"/>
    <col min="13" max="13" width="13.109375" style="1" customWidth="1"/>
    <col min="14" max="14" width="8.88671875" style="1" customWidth="1"/>
    <col min="15" max="15" width="9.6640625" style="1" customWidth="1"/>
    <col min="16" max="16" width="8.88671875" style="1"/>
    <col min="17" max="17" width="13" style="1" customWidth="1"/>
    <col min="18" max="18" width="19.10937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3"/>
      <c r="O1" s="34"/>
      <c r="P1" s="34"/>
      <c r="Q1" s="33" t="s">
        <v>17</v>
      </c>
      <c r="R1" s="33"/>
    </row>
    <row r="2" spans="1:18" ht="36.75" customHeight="1" x14ac:dyDescent="0.3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">
        <v>29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14"/>
      <c r="O3" s="36"/>
      <c r="P3" s="36"/>
      <c r="Q3" s="36" t="s">
        <v>1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41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5.25" customHeight="1" x14ac:dyDescent="0.3">
      <c r="A6" s="38"/>
      <c r="B6" s="5" t="s">
        <v>20</v>
      </c>
      <c r="C6" s="2" t="s">
        <v>6</v>
      </c>
      <c r="D6" s="2" t="s">
        <v>4</v>
      </c>
      <c r="E6" s="2" t="s">
        <v>10</v>
      </c>
      <c r="F6" s="5" t="s">
        <v>20</v>
      </c>
      <c r="G6" s="2" t="s">
        <v>6</v>
      </c>
      <c r="H6" s="2" t="s">
        <v>4</v>
      </c>
      <c r="I6" s="2" t="s">
        <v>10</v>
      </c>
      <c r="J6" s="5" t="s">
        <v>20</v>
      </c>
      <c r="K6" s="2" t="s">
        <v>6</v>
      </c>
      <c r="L6" s="2" t="s">
        <v>4</v>
      </c>
      <c r="M6" s="2" t="s">
        <v>10</v>
      </c>
      <c r="N6" s="5" t="s">
        <v>20</v>
      </c>
      <c r="O6" s="2" t="s">
        <v>6</v>
      </c>
      <c r="P6" s="2" t="s">
        <v>4</v>
      </c>
      <c r="Q6" s="2" t="s">
        <v>10</v>
      </c>
      <c r="R6" s="38"/>
    </row>
    <row r="7" spans="1:18" s="8" customFormat="1" ht="99" customHeight="1" x14ac:dyDescent="0.3">
      <c r="A7" s="6" t="str">
        <f>'Таблица 5 овощи'!$A$7</f>
        <v>Выселковский</v>
      </c>
      <c r="B7" s="18">
        <f>SUM(F7+J7+N7)</f>
        <v>13.58</v>
      </c>
      <c r="C7" s="31">
        <f>SUM(G7+K7+O7)</f>
        <v>13.557</v>
      </c>
      <c r="D7" s="18">
        <f>C7/B7*100</f>
        <v>99.830633284241529</v>
      </c>
      <c r="E7" s="18">
        <v>184</v>
      </c>
      <c r="F7" s="18">
        <v>1.7</v>
      </c>
      <c r="G7" s="19">
        <v>1.677</v>
      </c>
      <c r="H7" s="19">
        <f>G7/F7*100</f>
        <v>98.64705882352942</v>
      </c>
      <c r="I7" s="19">
        <v>100.1</v>
      </c>
      <c r="J7" s="18">
        <v>11.5</v>
      </c>
      <c r="K7" s="19">
        <v>11.5</v>
      </c>
      <c r="L7" s="18">
        <f>K7/J7*100</f>
        <v>100</v>
      </c>
      <c r="M7" s="18">
        <v>102.6</v>
      </c>
      <c r="N7" s="20">
        <v>0.38</v>
      </c>
      <c r="O7" s="19">
        <v>0.38</v>
      </c>
      <c r="P7" s="18">
        <f>O7/N7*100</f>
        <v>100</v>
      </c>
      <c r="Q7" s="18">
        <v>58.6</v>
      </c>
      <c r="R7" s="17"/>
    </row>
    <row r="9" spans="1:18" ht="21" x14ac:dyDescent="0.3">
      <c r="B9" s="26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Таблица 5 птица</vt:lpstr>
      <vt:lpstr>Таблица 5 овцы козы</vt:lpstr>
      <vt:lpstr>Таблица 5 свиней</vt:lpstr>
      <vt:lpstr>Таблица 5 коров</vt:lpstr>
      <vt:lpstr>Таблица 5 КРС</vt:lpstr>
      <vt:lpstr>Таблица 5 молоко</vt:lpstr>
      <vt:lpstr>Таблица 5 скот и птица</vt:lpstr>
      <vt:lpstr>Таблица 5 овощи</vt:lpstr>
      <vt:lpstr>Таблица 6 картофель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Заместитель начальника отдела</dc:creator>
  <cp:lastModifiedBy>1</cp:lastModifiedBy>
  <cp:lastPrinted>2020-01-15T05:08:33Z</cp:lastPrinted>
  <dcterms:created xsi:type="dcterms:W3CDTF">2014-05-23T07:11:06Z</dcterms:created>
  <dcterms:modified xsi:type="dcterms:W3CDTF">2020-01-15T05:46:36Z</dcterms:modified>
</cp:coreProperties>
</file>