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576" windowHeight="9732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H7" i="2"/>
  <c r="L7" i="2" l="1"/>
  <c r="P7" i="2"/>
  <c r="H7" i="3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<sst xmlns="http://schemas.openxmlformats.org/spreadsheetml/2006/main" count="244" uniqueCount="30">
  <si>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</si>
  <si>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</si>
  <si>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</si>
  <si>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</si>
  <si>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</si>
  <si>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</si>
  <si>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</si>
  <si>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</si>
  <si>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</si>
  <si>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</si>
  <si>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</si>
  <si>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</si>
  <si>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</si>
  <si>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</si>
  <si>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</si>
  <si>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</si>
  <si>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</si>
  <si>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</si>
  <si>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</si>
  <si>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2018 год прогноз</t>
  </si>
  <si>
    <t>201 год прогноз</t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</si>
  <si>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</si>
  <si>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</si>
  <si>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</si>
  <si>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</si>
  <si>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</si>
  <si>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</si>
  <si>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</si>
  <si>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</si>
  <si>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2018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</si>
</sst>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70" zoomScaleNormal="70" workbookViewId="0">
      <selection activeCell="I7" sqref="I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13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2.4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17" customHeight="1" x14ac:dyDescent="0.3">
      <c r="A7" s="6" t="s">
        <v>14</v>
      </c>
      <c r="B7" s="23">
        <f>SUM(F7+J7+N7)</f>
        <v>1749.47</v>
      </c>
      <c r="C7" s="31">
        <f>SUM(G7+K7+O7)</f>
        <v>1853.5300000000002</v>
      </c>
      <c r="D7" s="23">
        <f>C7/B7*100</f>
        <v>105.94808713496089</v>
      </c>
      <c r="E7" s="23">
        <v>147</v>
      </c>
      <c r="F7" s="23">
        <v>1598.3</v>
      </c>
      <c r="G7" s="31">
        <v>1702.4</v>
      </c>
      <c r="H7" s="24">
        <f>G7/F7*100</f>
        <v>106.5131702433836</v>
      </c>
      <c r="I7" s="24">
        <v>148.30000000000001</v>
      </c>
      <c r="J7" s="23">
        <v>122.02</v>
      </c>
      <c r="K7" s="24">
        <v>122</v>
      </c>
      <c r="L7" s="23">
        <f>K7/J7*100</f>
        <v>99.983609244386173</v>
      </c>
      <c r="M7" s="23">
        <v>109</v>
      </c>
      <c r="N7" s="23">
        <v>29.15</v>
      </c>
      <c r="O7" s="24">
        <v>29.13</v>
      </c>
      <c r="P7" s="23">
        <f>O7/N7*100</f>
        <v>99.931389365351635</v>
      </c>
      <c r="Q7" s="23">
        <v>2872.2</v>
      </c>
      <c r="R7" s="1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D11" sqref="D11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15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40.799999999999997" customHeight="1" x14ac:dyDescent="0.3">
      <c r="A7" s="6" t="s">
        <v>14</v>
      </c>
      <c r="B7" s="27">
        <f>SUM(F7+J7+N7)</f>
        <v>3996</v>
      </c>
      <c r="C7" s="29">
        <f>SUM(G7+K7+O7)</f>
        <v>3301</v>
      </c>
      <c r="D7" s="23">
        <f>C7/B7*100</f>
        <v>82.607607607607605</v>
      </c>
      <c r="E7" s="23">
        <v>89.4</v>
      </c>
      <c r="F7" s="27">
        <v>230</v>
      </c>
      <c r="G7" s="29">
        <v>184</v>
      </c>
      <c r="H7" s="24">
        <f>G7/F7*100</f>
        <v>80</v>
      </c>
      <c r="I7" s="23">
        <v>67.400000000000006</v>
      </c>
      <c r="J7" s="27">
        <v>2816</v>
      </c>
      <c r="K7" s="27">
        <v>2481</v>
      </c>
      <c r="L7" s="23">
        <f>K7/J7*100</f>
        <v>88.103693181818173</v>
      </c>
      <c r="M7" s="23">
        <v>100</v>
      </c>
      <c r="N7" s="25">
        <v>950</v>
      </c>
      <c r="O7" s="27">
        <v>636</v>
      </c>
      <c r="P7" s="23">
        <f>O7/N7*100</f>
        <v>66.94736842105263</v>
      </c>
      <c r="Q7" s="23">
        <v>67.5</v>
      </c>
      <c r="R7" s="6"/>
    </row>
    <row r="8" spans="1:18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B1"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30.19999999999999" customHeight="1" x14ac:dyDescent="0.3">
      <c r="A7" s="6" t="s">
        <v>14</v>
      </c>
      <c r="B7" s="27">
        <f>SUM(F7+J7+N7)</f>
        <v>65880</v>
      </c>
      <c r="C7" s="29">
        <f>SUM(G7+K7+O7)</f>
        <v>69300</v>
      </c>
      <c r="D7" s="23">
        <f>C7/B7*100</f>
        <v>105.19125683060109</v>
      </c>
      <c r="E7" s="23">
        <v>97.1</v>
      </c>
      <c r="F7" s="27">
        <v>65610</v>
      </c>
      <c r="G7" s="29">
        <v>69015</v>
      </c>
      <c r="H7" s="24">
        <f>G7/F7*100</f>
        <v>105.18975765889347</v>
      </c>
      <c r="I7" s="23">
        <v>97</v>
      </c>
      <c r="J7" s="27">
        <v>0</v>
      </c>
      <c r="K7" s="27">
        <v>23</v>
      </c>
      <c r="L7" s="30" t="e">
        <f>K7/J7*100</f>
        <v>#DIV/0!</v>
      </c>
      <c r="M7" s="23">
        <v>230</v>
      </c>
      <c r="N7" s="25">
        <v>270</v>
      </c>
      <c r="O7" s="27">
        <v>262</v>
      </c>
      <c r="P7" s="23">
        <f>O7/N7*100</f>
        <v>97.037037037037038</v>
      </c>
      <c r="Q7" s="23">
        <v>97.8</v>
      </c>
      <c r="R7" s="19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L7" sqref="L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18" ht="36.75" customHeight="1" x14ac:dyDescent="0.3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63.19999999999999" customHeight="1" x14ac:dyDescent="0.3">
      <c r="A7" s="6" t="s">
        <v>14</v>
      </c>
      <c r="B7" s="27">
        <f>SUM(F7+J7+N7)</f>
        <v>11560</v>
      </c>
      <c r="C7" s="27">
        <v>12377</v>
      </c>
      <c r="D7" s="23">
        <f>C7/B7*100</f>
        <v>107.0674740484429</v>
      </c>
      <c r="E7" s="23">
        <v>106.7</v>
      </c>
      <c r="F7" s="27">
        <v>10850</v>
      </c>
      <c r="G7" s="27">
        <v>11640</v>
      </c>
      <c r="H7" s="23">
        <f>G7/F7*100</f>
        <v>107.28110599078342</v>
      </c>
      <c r="I7" s="23">
        <v>107.3</v>
      </c>
      <c r="J7" s="27">
        <v>693</v>
      </c>
      <c r="K7" s="27">
        <v>710</v>
      </c>
      <c r="L7" s="23">
        <f>K7/J7*100</f>
        <v>102.45310245310246</v>
      </c>
      <c r="M7" s="23">
        <v>102.4</v>
      </c>
      <c r="N7" s="25">
        <v>17</v>
      </c>
      <c r="O7" s="27">
        <v>27</v>
      </c>
      <c r="P7" s="23">
        <f>O7/N7*100</f>
        <v>158.8235294117647</v>
      </c>
      <c r="Q7" s="23">
        <v>158.80000000000001</v>
      </c>
      <c r="R7" s="17"/>
    </row>
    <row r="8" spans="1:18" x14ac:dyDescent="0.3">
      <c r="E8" s="1" t="s">
        <v>18</v>
      </c>
    </row>
    <row r="10" spans="1:18" ht="15.6" x14ac:dyDescent="0.3">
      <c r="A10" s="9"/>
      <c r="B10" s="10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70" zoomScaleNormal="70" workbookViewId="0">
      <selection activeCell="O18" sqref="O18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12</v>
      </c>
      <c r="R1" s="32"/>
    </row>
    <row r="2" spans="1:20" ht="36.75" customHeight="1" x14ac:dyDescent="0.3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20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20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20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20" ht="34.200000000000003" customHeight="1" x14ac:dyDescent="0.3">
      <c r="A7" s="6" t="s">
        <v>14</v>
      </c>
      <c r="B7" s="27">
        <f>SUM(F7+J7+N7)</f>
        <v>38837</v>
      </c>
      <c r="C7" s="27">
        <f>SUM(G7+K7+O7)</f>
        <v>38478</v>
      </c>
      <c r="D7" s="23">
        <f>C7/B7*100</f>
        <v>99.075623760846625</v>
      </c>
      <c r="E7" s="23">
        <v>102.2</v>
      </c>
      <c r="F7" s="27">
        <v>35192</v>
      </c>
      <c r="G7" s="27">
        <v>34941</v>
      </c>
      <c r="H7" s="24">
        <f>G7/F7*100</f>
        <v>99.286769720390993</v>
      </c>
      <c r="I7" s="24">
        <v>102.8</v>
      </c>
      <c r="J7" s="27">
        <v>3400</v>
      </c>
      <c r="K7" s="27">
        <v>3301</v>
      </c>
      <c r="L7" s="23">
        <f>K7/J7*100</f>
        <v>97.088235294117638</v>
      </c>
      <c r="M7" s="23">
        <v>99.2</v>
      </c>
      <c r="N7" s="25">
        <v>245</v>
      </c>
      <c r="O7" s="27">
        <v>236</v>
      </c>
      <c r="P7" s="23">
        <f>O7/N7*100</f>
        <v>96.326530612244895</v>
      </c>
      <c r="Q7" s="23">
        <v>69.2</v>
      </c>
      <c r="R7" s="6"/>
      <c r="S7" s="8"/>
      <c r="T7" s="8"/>
    </row>
    <row r="8" spans="1:20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20" ht="2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0" ht="21" x14ac:dyDescent="0.3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0" ht="2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B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0</v>
      </c>
      <c r="R1" s="32"/>
    </row>
    <row r="2" spans="1:18" ht="36.75" customHeight="1" x14ac:dyDescent="0.3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52.2" customHeight="1" x14ac:dyDescent="0.3">
      <c r="A7" s="6" t="s">
        <v>14</v>
      </c>
      <c r="B7" s="23">
        <f>SUM(F7+J7+N7)</f>
        <v>84.399999999999991</v>
      </c>
      <c r="C7" s="24">
        <f>SUM(G7+K7+O7)</f>
        <v>51.218999999999994</v>
      </c>
      <c r="D7" s="23">
        <f>C7/B7*100</f>
        <v>60.686018957345965</v>
      </c>
      <c r="E7" s="23">
        <v>115.7</v>
      </c>
      <c r="F7" s="24">
        <v>80.819999999999993</v>
      </c>
      <c r="G7" s="24">
        <v>48.548999999999999</v>
      </c>
      <c r="H7" s="23">
        <f>G7/F7*100</f>
        <v>60.070527097253155</v>
      </c>
      <c r="I7" s="24">
        <v>116.1</v>
      </c>
      <c r="J7" s="24">
        <v>3.5</v>
      </c>
      <c r="K7" s="26">
        <v>2.556</v>
      </c>
      <c r="L7" s="23">
        <v>36.5</v>
      </c>
      <c r="M7" s="23">
        <v>107.6</v>
      </c>
      <c r="N7" s="25">
        <v>0.08</v>
      </c>
      <c r="O7" s="26">
        <v>0.114</v>
      </c>
      <c r="P7" s="23">
        <f>O7/N7*100</f>
        <v>142.5</v>
      </c>
      <c r="Q7" s="23">
        <v>146.1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C1" zoomScale="80" zoomScaleNormal="8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O1" s="33"/>
      <c r="P1" s="33"/>
      <c r="Q1" s="32" t="s">
        <v>0</v>
      </c>
      <c r="R1" s="32"/>
    </row>
    <row r="2" spans="1:18" ht="36.75" customHeight="1" x14ac:dyDescent="0.3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4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0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33" customHeight="1" x14ac:dyDescent="0.3">
      <c r="A7" s="6" t="s">
        <v>14</v>
      </c>
      <c r="B7" s="23">
        <f>SUM(F7+J7+N7)</f>
        <v>30.497000000000003</v>
      </c>
      <c r="C7" s="24">
        <f>SUM(G7+K7+O7)</f>
        <v>15.8</v>
      </c>
      <c r="D7" s="23">
        <f>C7/B7*100</f>
        <v>51.808374594222386</v>
      </c>
      <c r="E7" s="23">
        <v>96</v>
      </c>
      <c r="F7" s="24">
        <v>26.475000000000001</v>
      </c>
      <c r="G7" s="24">
        <v>13.88</v>
      </c>
      <c r="H7" s="24">
        <f>G7/F7*100</f>
        <v>52.42681775259679</v>
      </c>
      <c r="I7" s="24">
        <v>94.96</v>
      </c>
      <c r="J7" s="24">
        <v>3.7570000000000001</v>
      </c>
      <c r="K7" s="24">
        <v>1.8779999999999999</v>
      </c>
      <c r="L7" s="23">
        <f>K7/J7*100</f>
        <v>49.986691509182855</v>
      </c>
      <c r="M7" s="23">
        <v>105.8</v>
      </c>
      <c r="N7" s="25">
        <v>0.26500000000000001</v>
      </c>
      <c r="O7" s="26">
        <v>4.2000000000000003E-2</v>
      </c>
      <c r="P7" s="23">
        <f>O7/N7*100</f>
        <v>15.849056603773585</v>
      </c>
      <c r="Q7" s="23">
        <v>70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80" zoomScaleNormal="8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1"/>
      <c r="O1" s="33"/>
      <c r="P1" s="33"/>
      <c r="Q1" s="32" t="s">
        <v>0</v>
      </c>
      <c r="R1" s="32"/>
    </row>
    <row r="2" spans="1:18" ht="36.75" customHeight="1" x14ac:dyDescent="0.3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12"/>
      <c r="O3" s="36"/>
      <c r="P3" s="36"/>
      <c r="Q3" s="36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38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7"/>
    </row>
    <row r="7" spans="1:18" ht="118.2" customHeight="1" x14ac:dyDescent="0.3">
      <c r="A7" s="6" t="s">
        <v>14</v>
      </c>
      <c r="B7" s="23">
        <f>SUM(F7+J7+N7)</f>
        <v>23.5</v>
      </c>
      <c r="C7" s="24">
        <v>4.9824999999999999</v>
      </c>
      <c r="D7" s="23">
        <f>C7/B7*100</f>
        <v>21.202127659574469</v>
      </c>
      <c r="E7" s="23">
        <v>176.8</v>
      </c>
      <c r="F7" s="23">
        <v>4.2</v>
      </c>
      <c r="G7" s="24">
        <v>0.95399999999999996</v>
      </c>
      <c r="H7" s="24">
        <f>G7/F7*100</f>
        <v>22.714285714285712</v>
      </c>
      <c r="I7" s="24">
        <v>3977.2</v>
      </c>
      <c r="J7" s="23">
        <v>11.2</v>
      </c>
      <c r="K7" s="24">
        <v>2.782</v>
      </c>
      <c r="L7" s="23">
        <f>K7/J7*100</f>
        <v>24.839285714285715</v>
      </c>
      <c r="M7" s="23">
        <v>112.6</v>
      </c>
      <c r="N7" s="25">
        <v>8.1</v>
      </c>
      <c r="O7" s="24">
        <v>1.246</v>
      </c>
      <c r="P7" s="23">
        <f>O7/N7*100</f>
        <v>15.382716049382717</v>
      </c>
      <c r="Q7" s="23">
        <v>384.5</v>
      </c>
      <c r="R7" s="13"/>
    </row>
    <row r="12" spans="1:18" x14ac:dyDescent="0.3">
      <c r="C12" s="14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BreakPreview" zoomScale="70" zoomScaleNormal="100" zoomScaleSheetLayoutView="70" workbookViewId="0">
      <selection activeCell="A2" sqref="A2:R2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4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5"/>
      <c r="O1" s="33"/>
      <c r="P1" s="33"/>
      <c r="Q1" s="32" t="s">
        <v>17</v>
      </c>
      <c r="R1" s="32"/>
    </row>
    <row r="2" spans="1:18" ht="36.75" customHeigh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 customHeight="1" x14ac:dyDescent="0.3">
      <c r="A3" s="35"/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16"/>
      <c r="O3" s="35"/>
      <c r="P3" s="35"/>
      <c r="Q3" s="35" t="s">
        <v>1</v>
      </c>
      <c r="R3" s="35"/>
    </row>
    <row r="4" spans="1:18" ht="14.25" customHeight="1" x14ac:dyDescent="0.3">
      <c r="A4" s="37" t="s">
        <v>5</v>
      </c>
      <c r="B4" s="37" t="s">
        <v>9</v>
      </c>
      <c r="C4" s="37"/>
      <c r="D4" s="37"/>
      <c r="E4" s="37"/>
      <c r="F4" s="37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8</v>
      </c>
    </row>
    <row r="5" spans="1:18" ht="15" customHeight="1" x14ac:dyDescent="0.3">
      <c r="A5" s="37"/>
      <c r="B5" s="37"/>
      <c r="C5" s="37"/>
      <c r="D5" s="37"/>
      <c r="E5" s="37"/>
      <c r="F5" s="40" t="s">
        <v>2</v>
      </c>
      <c r="G5" s="38"/>
      <c r="H5" s="38"/>
      <c r="I5" s="39"/>
      <c r="J5" s="40" t="s">
        <v>7</v>
      </c>
      <c r="K5" s="38"/>
      <c r="L5" s="38"/>
      <c r="M5" s="39"/>
      <c r="N5" s="40" t="s">
        <v>3</v>
      </c>
      <c r="O5" s="38"/>
      <c r="P5" s="38"/>
      <c r="Q5" s="39"/>
      <c r="R5" s="37"/>
    </row>
    <row r="6" spans="1:18" ht="125.25" customHeight="1" x14ac:dyDescent="0.3">
      <c r="A6" s="37"/>
      <c r="B6" s="5" t="s">
        <v>19</v>
      </c>
      <c r="C6" s="2" t="s">
        <v>6</v>
      </c>
      <c r="D6" s="2" t="s">
        <v>4</v>
      </c>
      <c r="E6" s="2" t="s">
        <v>10</v>
      </c>
      <c r="F6" s="5" t="s">
        <v>19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19</v>
      </c>
      <c r="O6" s="2" t="s">
        <v>6</v>
      </c>
      <c r="P6" s="2" t="s">
        <v>4</v>
      </c>
      <c r="Q6" s="2" t="s">
        <v>10</v>
      </c>
      <c r="R6" s="37"/>
    </row>
    <row r="7" spans="1:18" s="8" customFormat="1" ht="46.8" customHeight="1" x14ac:dyDescent="0.3">
      <c r="A7" s="6" t="str">
        <f>'Таблица 5 овощи'!$A$7</f>
        <v>Выселковский</v>
      </c>
      <c r="B7" s="20">
        <f>SUM(F7+J7+N7)</f>
        <v>16.899999999999999</v>
      </c>
      <c r="C7" s="21">
        <f>SUM(G7+K7+O7)</f>
        <v>3.7320000000000002</v>
      </c>
      <c r="D7" s="20">
        <f>C7/B7*100</f>
        <v>22.082840236686394</v>
      </c>
      <c r="E7" s="20">
        <v>115.2</v>
      </c>
      <c r="F7" s="20">
        <v>1.86</v>
      </c>
      <c r="G7" s="21"/>
      <c r="H7" s="21">
        <f>G7/F7*100</f>
        <v>0</v>
      </c>
      <c r="I7" s="21"/>
      <c r="J7" s="20">
        <v>14.535</v>
      </c>
      <c r="K7" s="21">
        <v>3.54</v>
      </c>
      <c r="L7" s="20">
        <f>K7/J7*100</f>
        <v>24.355005159958722</v>
      </c>
      <c r="M7" s="20">
        <v>117.8</v>
      </c>
      <c r="N7" s="22">
        <v>0.505</v>
      </c>
      <c r="O7" s="21">
        <v>0.192</v>
      </c>
      <c r="P7" s="20">
        <f>O7/N7*100</f>
        <v>38.019801980198018</v>
      </c>
      <c r="Q7" s="20">
        <v>101</v>
      </c>
      <c r="R7" s="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2018-01-15T12:23:10Z</cp:lastPrinted>
  <dcterms:created xsi:type="dcterms:W3CDTF">2014-05-23T07:11:06Z</dcterms:created>
  <dcterms:modified xsi:type="dcterms:W3CDTF">2018-07-12T11:22:24Z</dcterms:modified>
</cp:coreProperties>
</file>