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4519" calcMode="manual"/>
  <fileRecoveryPr repairLoad="1"/>
</workbook>
</file>

<file path=xl/calcChain.xml><?xml version="1.0" encoding="utf-8"?>
<calcChain xmlns="http://schemas.openxmlformats.org/spreadsheetml/2006/main">
  <c r="H64" i="1"/>
  <c r="G64"/>
  <c r="F64"/>
  <c r="E64"/>
  <c r="D64"/>
  <c r="H63"/>
  <c r="G63"/>
  <c r="F63"/>
  <c r="E63"/>
  <c r="D63"/>
  <c r="H62"/>
  <c r="G62"/>
  <c r="F62"/>
  <c r="E62"/>
  <c r="D62"/>
  <c r="H61"/>
  <c r="G61"/>
  <c r="F61"/>
  <c r="E61"/>
  <c r="D61"/>
  <c r="H60"/>
  <c r="G60"/>
  <c r="F60"/>
  <c r="E60"/>
  <c r="D60"/>
  <c r="H59"/>
  <c r="G59"/>
  <c r="F59"/>
  <c r="E59"/>
  <c r="D59"/>
  <c r="H57"/>
  <c r="G57"/>
  <c r="F57"/>
  <c r="E57"/>
  <c r="D57"/>
  <c r="H56"/>
  <c r="G56"/>
  <c r="F56"/>
  <c r="E56"/>
  <c r="D56"/>
  <c r="H55"/>
  <c r="G55"/>
  <c r="F55"/>
  <c r="E55"/>
  <c r="D55"/>
  <c r="H54"/>
  <c r="G54"/>
  <c r="F54"/>
  <c r="E54"/>
  <c r="D54"/>
  <c r="H53"/>
  <c r="G53"/>
  <c r="F53"/>
  <c r="E53"/>
  <c r="D53"/>
  <c r="H52"/>
  <c r="G52"/>
  <c r="F52"/>
  <c r="E52"/>
  <c r="D52"/>
  <c r="H51"/>
  <c r="G51"/>
  <c r="F51"/>
  <c r="E51"/>
  <c r="D51"/>
  <c r="H50"/>
  <c r="G50"/>
  <c r="F50"/>
  <c r="E50"/>
  <c r="D50"/>
  <c r="H49"/>
  <c r="G49"/>
  <c r="F49"/>
  <c r="E49"/>
  <c r="D49"/>
  <c r="H48"/>
  <c r="G48"/>
  <c r="F48"/>
  <c r="E48"/>
  <c r="D48"/>
  <c r="H47"/>
  <c r="G47"/>
  <c r="F47"/>
  <c r="E47"/>
  <c r="D47"/>
  <c r="H46"/>
  <c r="G46"/>
  <c r="F46"/>
  <c r="E46"/>
  <c r="D46"/>
  <c r="H45"/>
  <c r="G45"/>
  <c r="F45"/>
  <c r="E45"/>
  <c r="D45"/>
  <c r="H44"/>
  <c r="G44"/>
  <c r="F44"/>
  <c r="E44"/>
  <c r="D44"/>
  <c r="H43"/>
  <c r="G43"/>
  <c r="F43"/>
  <c r="E43"/>
  <c r="D43"/>
  <c r="H42"/>
  <c r="G42"/>
  <c r="F42"/>
  <c r="E42"/>
  <c r="D42"/>
  <c r="H41"/>
  <c r="G41"/>
  <c r="F41"/>
  <c r="E41"/>
  <c r="D41"/>
  <c r="H40"/>
  <c r="G40"/>
  <c r="F40"/>
  <c r="E40"/>
  <c r="D40"/>
  <c r="H39"/>
  <c r="G39"/>
  <c r="F39"/>
  <c r="E39"/>
  <c r="D39"/>
  <c r="H38"/>
  <c r="G38"/>
  <c r="F38"/>
  <c r="E38"/>
  <c r="D38"/>
  <c r="H37"/>
  <c r="G37"/>
  <c r="F37"/>
  <c r="E37"/>
  <c r="D37"/>
  <c r="H36"/>
  <c r="G36"/>
  <c r="F36"/>
  <c r="E36"/>
  <c r="D36"/>
  <c r="H35"/>
  <c r="G35"/>
  <c r="F35"/>
  <c r="E35"/>
  <c r="D35"/>
  <c r="H34"/>
  <c r="G34"/>
  <c r="F34"/>
  <c r="E34"/>
  <c r="D34"/>
  <c r="H33"/>
  <c r="G33"/>
  <c r="F33"/>
  <c r="E33"/>
  <c r="D33"/>
  <c r="H32"/>
  <c r="G32"/>
  <c r="F32"/>
  <c r="E32"/>
  <c r="D32"/>
  <c r="H31"/>
  <c r="G31"/>
  <c r="F31"/>
  <c r="E31"/>
  <c r="D31"/>
  <c r="H30"/>
  <c r="G30"/>
  <c r="F30"/>
  <c r="E30"/>
  <c r="D30"/>
  <c r="H29"/>
  <c r="G29"/>
  <c r="F29"/>
  <c r="E29"/>
  <c r="D29"/>
  <c r="H28"/>
  <c r="G28"/>
  <c r="F28"/>
  <c r="E28"/>
  <c r="D28"/>
  <c r="H27"/>
  <c r="G27"/>
  <c r="F27"/>
  <c r="E27"/>
  <c r="D27"/>
  <c r="H26"/>
  <c r="G26"/>
  <c r="F26"/>
  <c r="E26"/>
  <c r="D26"/>
  <c r="H25"/>
  <c r="G25"/>
  <c r="F25"/>
  <c r="E25"/>
  <c r="D25"/>
  <c r="H24"/>
  <c r="G24"/>
  <c r="F24"/>
  <c r="E24"/>
  <c r="D24"/>
  <c r="H23"/>
  <c r="G23"/>
  <c r="F23"/>
  <c r="E23"/>
  <c r="D23"/>
  <c r="H22"/>
  <c r="G22"/>
  <c r="F22"/>
  <c r="E22"/>
  <c r="D22"/>
  <c r="H21"/>
  <c r="G21"/>
  <c r="F21"/>
  <c r="E21"/>
  <c r="D21"/>
  <c r="H20"/>
  <c r="G20"/>
  <c r="F20"/>
  <c r="E20"/>
  <c r="D20"/>
  <c r="H19"/>
  <c r="G19"/>
  <c r="F19"/>
  <c r="E19"/>
  <c r="D19"/>
  <c r="H18"/>
  <c r="G18"/>
  <c r="F18"/>
  <c r="E18"/>
  <c r="D18"/>
  <c r="H17"/>
  <c r="G17"/>
  <c r="F17"/>
  <c r="E17"/>
  <c r="D17"/>
  <c r="H16"/>
  <c r="G16"/>
  <c r="F16"/>
  <c r="E16"/>
  <c r="D16"/>
  <c r="H15"/>
  <c r="G15"/>
  <c r="F15"/>
  <c r="E15"/>
  <c r="D15"/>
  <c r="H14"/>
  <c r="G14"/>
  <c r="F14"/>
  <c r="E14"/>
  <c r="D14"/>
  <c r="H13"/>
  <c r="G13"/>
  <c r="F13"/>
  <c r="E13"/>
  <c r="D13"/>
  <c r="H12"/>
  <c r="G12"/>
  <c r="F12"/>
  <c r="E12"/>
  <c r="D12"/>
  <c r="H11"/>
  <c r="G11"/>
  <c r="F11"/>
  <c r="E11"/>
  <c r="D11"/>
  <c r="H10"/>
  <c r="G10"/>
  <c r="F10"/>
  <c r="E10"/>
  <c r="D10"/>
  <c r="H9"/>
  <c r="G9"/>
  <c r="F9"/>
  <c r="E9"/>
  <c r="D9"/>
  <c r="H8"/>
  <c r="G8"/>
  <c r="F8"/>
  <c r="E8"/>
  <c r="D8"/>
  <c r="A3"/>
</calcChain>
</file>

<file path=xl/sharedStrings.xml><?xml version="1.0" encoding="utf-8"?>
<sst xmlns="http://schemas.openxmlformats.org/spreadsheetml/2006/main" count="75" uniqueCount="75">
  <si>
    <t xml:space="preserve">ПРОГНОЗ БАЛАНСА ТРУДОВЫХ РЕСУРСОВ </t>
  </si>
  <si>
    <t>МУНИЦИПАЛЬНОГО ОБРАЗОВАНИЯ</t>
  </si>
  <si>
    <t>(в среднегодовом исчислении)</t>
  </si>
  <si>
    <r>
      <t xml:space="preserve">тыс.человек </t>
    </r>
    <r>
      <rPr>
        <sz val="10"/>
        <color indexed="8"/>
        <rFont val="Times New Roman"/>
        <family val="1"/>
        <charset val="204"/>
      </rPr>
      <t>(с двумя знаками после запятой)</t>
    </r>
  </si>
  <si>
    <t>№ п/п</t>
  </si>
  <si>
    <t>Показатель</t>
  </si>
  <si>
    <t>Код строки</t>
  </si>
  <si>
    <t>2019 г.</t>
  </si>
  <si>
    <t>2020 г.</t>
  </si>
  <si>
    <t>2021 г.</t>
  </si>
  <si>
    <t>Справочно</t>
  </si>
  <si>
    <t>2018 г.</t>
  </si>
  <si>
    <t>2017 г.</t>
  </si>
  <si>
    <r>
      <t>ЧИСЛЕННОСТЬ ПОСТОЯННОГО НАСЕЛЕНИЯ</t>
    </r>
    <r>
      <rPr>
        <sz val="10"/>
        <color indexed="8"/>
        <rFont val="Times New Roman"/>
        <family val="1"/>
        <charset val="204"/>
      </rPr>
      <t>, в том числе:</t>
    </r>
  </si>
  <si>
    <t xml:space="preserve">   - городское</t>
  </si>
  <si>
    <t xml:space="preserve">   - сельское</t>
  </si>
  <si>
    <t>I.</t>
  </si>
  <si>
    <t>ЧИСЛЕННОСТЬ ТРУДОВЫХ            РЕСУРСОВ</t>
  </si>
  <si>
    <t>Население в трудоспособном возрасте (мужчины в возрасте от 16 до 60 лет и женщины - от 16 до 55 лет)</t>
  </si>
  <si>
    <t>- трудоспособное население в трудоспособном возрасте</t>
  </si>
  <si>
    <t>- неработающие инвалиды трудоспособного возраста</t>
  </si>
  <si>
    <t>- неработающие лица трудоспособного возраста, получающие пенсию на льготных условиях</t>
  </si>
  <si>
    <t>Иностранные трудовые мигранты</t>
  </si>
  <si>
    <t>Сальдо маятниковой трудовой миграции</t>
  </si>
  <si>
    <t>Сальдо маятниковой миграции по численности учащихся</t>
  </si>
  <si>
    <t>Работающие граждане, находящиеся за пределами трудоспособного возраста, в том числе:</t>
  </si>
  <si>
    <t xml:space="preserve">- подростки моложе трудоспособного возраста </t>
  </si>
  <si>
    <t>- пенсионеры старше трудоспособного возраста</t>
  </si>
  <si>
    <t>II.</t>
  </si>
  <si>
    <r>
      <t>РАСПРЕДЕЛЕНИЕ ТРУДОВЫХ      РЕСУРСОВ</t>
    </r>
    <r>
      <rPr>
        <sz val="10"/>
        <color indexed="8"/>
        <rFont val="Times New Roman"/>
        <family val="1"/>
        <charset val="204"/>
      </rPr>
      <t xml:space="preserve"> </t>
    </r>
  </si>
  <si>
    <t>Численность занятых в экономике (без военнослужащих)</t>
  </si>
  <si>
    <t>Численность населения, не занятого в экономике, в том числе:</t>
  </si>
  <si>
    <t>- учащиеся в трудоспособном возрасте, обучающиеся c отрывом от работы</t>
  </si>
  <si>
    <t>- численность безработных, зарегистрированных в органах службы занятости</t>
  </si>
  <si>
    <t>- численность прочих категорий населения в трудоспособном возрасте, не занятых в экономике</t>
  </si>
  <si>
    <t>III.</t>
  </si>
  <si>
    <t>РАСПРЕДЕЛЕНИЕ ЗАНЯТЫХ В ЭКОНОМИКЕ ПО ФОРМАМ        СОБСТВЕННОСТИ:</t>
  </si>
  <si>
    <t xml:space="preserve">государственная и муниципальная       </t>
  </si>
  <si>
    <t>смешанная российская</t>
  </si>
  <si>
    <t>иностранная, совместная российская и иностранная</t>
  </si>
  <si>
    <t>частная, в том числе занятых:</t>
  </si>
  <si>
    <t>- индивидуальным трудом и по найму у отдельных граждан, включая занятых в домашнем хозяйстве производством товаров и услуг для реализации (включая личное подсобное хозяйство)</t>
  </si>
  <si>
    <t>- на частных предприятиях</t>
  </si>
  <si>
    <t>собственность общественных и религиозных организаций (объединений)</t>
  </si>
  <si>
    <t>IV.</t>
  </si>
  <si>
    <t>РАСПРЕДЕЛЕНИЕ ЗАНЯТЫХ В ЭКОНОМИКЕ ПО РАЗДЕЛАМ  ОКВЭД2:</t>
  </si>
  <si>
    <t>- сельское, лесное хозяйство, охота, рыболовство и рыбоводство</t>
  </si>
  <si>
    <t>- добыча полезных ископаемых</t>
  </si>
  <si>
    <t>- обрабатывающая промышленность</t>
  </si>
  <si>
    <t>- обеспечение электрической энергией, газом и паром; кондиционирование воздуха</t>
  </si>
  <si>
    <t>- водоснабжение; водоотведение, организация сбора и утилизации отходов, деятельность по ликвидации загрязнений</t>
  </si>
  <si>
    <t>- строительство</t>
  </si>
  <si>
    <t>- торговля оптовая и розничная; ремонт автотранспортных средств и мотоциклов</t>
  </si>
  <si>
    <t>- транспортировка и хранение</t>
  </si>
  <si>
    <t>- деятельность гостиниц и предприятий общественного питания</t>
  </si>
  <si>
    <t>- деятельность в области информации и связи</t>
  </si>
  <si>
    <t>- деятельность финансовая и страховая</t>
  </si>
  <si>
    <t>- деятельность по операциям с недвижимым имуществом</t>
  </si>
  <si>
    <t>- деятельность профессиональная, научная и техническая</t>
  </si>
  <si>
    <t>- деятельность административная и сопутствующие дополнительные услуги</t>
  </si>
  <si>
    <t>- государственное управление и обеспечение военной безопасности; социальное обеспечение</t>
  </si>
  <si>
    <t>- образование</t>
  </si>
  <si>
    <t>- деятельность в области здравоохранения и социальных услуг</t>
  </si>
  <si>
    <t>- деятельность в области культуры, спорта, организации досуга и развлечений</t>
  </si>
  <si>
    <t>- предоставление прочих видов услуг</t>
  </si>
  <si>
    <t>- деятельность домашних хозяйств как работодателей; недифференцированная деятельность частных домашних хозяйств по производству товаров и оказанию услуг для собственного потребления</t>
  </si>
  <si>
    <t>- деятельность экстерриториальных организаций и органов</t>
  </si>
  <si>
    <t>V.</t>
  </si>
  <si>
    <t>СПРАВОЧНО:</t>
  </si>
  <si>
    <t>Уровень регистрируемой безработицы в процентах от численности трудоспособного населения в трудоспособном возрасте</t>
  </si>
  <si>
    <t>Численность безработных по методологии МОТ</t>
  </si>
  <si>
    <t>Численность рабочей силы</t>
  </si>
  <si>
    <t>Уровень безработицы по методологии МОТ в % к численности рабочей силы</t>
  </si>
  <si>
    <t>Количество вновь введенных рабочих мест по крупным, средним и малым предприятиям за период, тыс. единиц</t>
  </si>
  <si>
    <t>Количество ликвидированных рабочих мест по крупным, средним и малым предприятиям за период, тыс. единиц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</si>
</sst>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2" fontId="7" fillId="2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0" fillId="0" borderId="0" xfId="0" applyFill="1"/>
    <xf numFmtId="0" fontId="0" fillId="3" borderId="0" xfId="0" applyFill="1"/>
    <xf numFmtId="49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1;&#1040;&#1051;&#1040;&#1053;&#1057;%20&#1042;&#1067;&#1057;&#1045;&#1051;&#1050;&#1048;%2019%20&#1089;&#1077;&#1085;&#1090;&#1103;&#1073;&#1088;&#1103;&#1059;&#1058;&#1042;&#1045;&#1056;&#1046;&#1044;&#1045;&#105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2014"/>
      <sheetName val="2015"/>
      <sheetName val="2016"/>
      <sheetName val="2017"/>
      <sheetName val="маятник миграция"/>
      <sheetName val="Формир и распред ТР"/>
      <sheetName val="распред по ФС и ВЭД"/>
      <sheetName val="справочно"/>
      <sheetName val="Баланс ТР МО"/>
    </sheetNames>
    <sheetDataSet>
      <sheetData sheetId="0"/>
      <sheetData sheetId="1"/>
      <sheetData sheetId="2"/>
      <sheetData sheetId="3"/>
      <sheetData sheetId="4"/>
      <sheetData sheetId="5">
        <row r="4">
          <cell r="D4" t="str">
            <v>ВЫСЕЛКОВСКИЙ РАЙОН</v>
          </cell>
        </row>
      </sheetData>
      <sheetData sheetId="6">
        <row r="7">
          <cell r="F7">
            <v>59103</v>
          </cell>
          <cell r="G7">
            <v>59068</v>
          </cell>
          <cell r="H7">
            <v>59262</v>
          </cell>
          <cell r="I7">
            <v>59512</v>
          </cell>
          <cell r="J7">
            <v>59825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F9">
            <v>59103</v>
          </cell>
          <cell r="G9">
            <v>59068</v>
          </cell>
          <cell r="H9">
            <v>59262</v>
          </cell>
          <cell r="I9">
            <v>59512</v>
          </cell>
          <cell r="J9">
            <v>59825</v>
          </cell>
        </row>
        <row r="10">
          <cell r="F10">
            <v>33878</v>
          </cell>
          <cell r="G10">
            <v>33687</v>
          </cell>
          <cell r="H10">
            <v>33704</v>
          </cell>
          <cell r="I10">
            <v>33727</v>
          </cell>
          <cell r="J10">
            <v>33775</v>
          </cell>
        </row>
        <row r="11">
          <cell r="F11">
            <v>31594</v>
          </cell>
          <cell r="G11">
            <v>31359</v>
          </cell>
          <cell r="H11">
            <v>31362</v>
          </cell>
          <cell r="I11">
            <v>31365</v>
          </cell>
          <cell r="J11">
            <v>31370</v>
          </cell>
        </row>
        <row r="12">
          <cell r="F12">
            <v>29931</v>
          </cell>
          <cell r="G12">
            <v>29703</v>
          </cell>
          <cell r="H12">
            <v>29714</v>
          </cell>
          <cell r="I12">
            <v>29726</v>
          </cell>
          <cell r="J12">
            <v>29744</v>
          </cell>
        </row>
        <row r="13">
          <cell r="F13">
            <v>1320</v>
          </cell>
          <cell r="G13">
            <v>1317</v>
          </cell>
          <cell r="H13">
            <v>1312</v>
          </cell>
          <cell r="I13">
            <v>1309</v>
          </cell>
          <cell r="J13">
            <v>1300</v>
          </cell>
        </row>
        <row r="14">
          <cell r="F14">
            <v>343</v>
          </cell>
          <cell r="G14">
            <v>339</v>
          </cell>
          <cell r="H14">
            <v>336</v>
          </cell>
          <cell r="I14">
            <v>330</v>
          </cell>
          <cell r="J14">
            <v>326</v>
          </cell>
        </row>
        <row r="15">
          <cell r="F15">
            <v>272</v>
          </cell>
          <cell r="G15">
            <v>270</v>
          </cell>
          <cell r="H15">
            <v>270</v>
          </cell>
          <cell r="I15">
            <v>270</v>
          </cell>
          <cell r="J15">
            <v>270</v>
          </cell>
        </row>
        <row r="16">
          <cell r="F16">
            <v>640</v>
          </cell>
          <cell r="G16">
            <v>678</v>
          </cell>
          <cell r="H16">
            <v>680</v>
          </cell>
          <cell r="I16">
            <v>680</v>
          </cell>
          <cell r="J16">
            <v>680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F18">
            <v>3035</v>
          </cell>
          <cell r="G18">
            <v>3036</v>
          </cell>
          <cell r="H18">
            <v>3040</v>
          </cell>
          <cell r="I18">
            <v>3051</v>
          </cell>
          <cell r="J18">
            <v>3081</v>
          </cell>
        </row>
        <row r="19">
          <cell r="F19">
            <v>41</v>
          </cell>
          <cell r="G19">
            <v>36</v>
          </cell>
          <cell r="H19">
            <v>30</v>
          </cell>
          <cell r="I19">
            <v>26</v>
          </cell>
          <cell r="J19">
            <v>21</v>
          </cell>
        </row>
        <row r="20">
          <cell r="F20">
            <v>2994</v>
          </cell>
          <cell r="G20">
            <v>3000</v>
          </cell>
          <cell r="H20">
            <v>3010</v>
          </cell>
          <cell r="I20">
            <v>3025</v>
          </cell>
          <cell r="J20">
            <v>3060</v>
          </cell>
        </row>
        <row r="21">
          <cell r="F21">
            <v>33878</v>
          </cell>
          <cell r="G21">
            <v>33687</v>
          </cell>
          <cell r="H21">
            <v>33704</v>
          </cell>
          <cell r="I21">
            <v>33727</v>
          </cell>
          <cell r="J21">
            <v>33775</v>
          </cell>
        </row>
        <row r="22">
          <cell r="F22">
            <v>27112</v>
          </cell>
          <cell r="G22">
            <v>27437</v>
          </cell>
          <cell r="H22">
            <v>27540</v>
          </cell>
          <cell r="I22">
            <v>27693</v>
          </cell>
          <cell r="J22">
            <v>27768</v>
          </cell>
        </row>
        <row r="27">
          <cell r="F27">
            <v>6766</v>
          </cell>
          <cell r="G27">
            <v>6250</v>
          </cell>
          <cell r="H27">
            <v>6164</v>
          </cell>
          <cell r="I27">
            <v>6034</v>
          </cell>
          <cell r="J27">
            <v>6007</v>
          </cell>
        </row>
        <row r="28">
          <cell r="F28">
            <v>340</v>
          </cell>
          <cell r="G28">
            <v>379</v>
          </cell>
          <cell r="H28">
            <v>465</v>
          </cell>
          <cell r="I28">
            <v>580</v>
          </cell>
          <cell r="J28">
            <v>655</v>
          </cell>
        </row>
        <row r="35">
          <cell r="F35">
            <v>212</v>
          </cell>
          <cell r="G35">
            <v>199</v>
          </cell>
          <cell r="H35">
            <v>208</v>
          </cell>
          <cell r="I35">
            <v>211</v>
          </cell>
          <cell r="J35">
            <v>210</v>
          </cell>
        </row>
        <row r="36">
          <cell r="F36">
            <v>6214</v>
          </cell>
          <cell r="G36">
            <v>5672</v>
          </cell>
          <cell r="H36">
            <v>5491</v>
          </cell>
          <cell r="I36">
            <v>5243</v>
          </cell>
          <cell r="J36">
            <v>5142</v>
          </cell>
        </row>
      </sheetData>
      <sheetData sheetId="7">
        <row r="8">
          <cell r="F8">
            <v>27112</v>
          </cell>
          <cell r="G8">
            <v>27437</v>
          </cell>
          <cell r="H8">
            <v>27540</v>
          </cell>
          <cell r="I8">
            <v>27693</v>
          </cell>
          <cell r="J8">
            <v>27768</v>
          </cell>
        </row>
        <row r="9">
          <cell r="F9">
            <v>5895</v>
          </cell>
          <cell r="G9">
            <v>5848</v>
          </cell>
          <cell r="H9">
            <v>5848</v>
          </cell>
          <cell r="I9">
            <v>5846</v>
          </cell>
          <cell r="J9">
            <v>5844</v>
          </cell>
        </row>
        <row r="10">
          <cell r="F10">
            <v>151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F12">
            <v>20966</v>
          </cell>
          <cell r="G12">
            <v>21489</v>
          </cell>
          <cell r="H12">
            <v>21592</v>
          </cell>
          <cell r="I12">
            <v>21747</v>
          </cell>
          <cell r="J12">
            <v>21824</v>
          </cell>
        </row>
        <row r="13">
          <cell r="F13">
            <v>7542</v>
          </cell>
          <cell r="G13">
            <v>7657</v>
          </cell>
          <cell r="H13">
            <v>7745</v>
          </cell>
          <cell r="I13">
            <v>7888</v>
          </cell>
          <cell r="J13">
            <v>7963</v>
          </cell>
        </row>
        <row r="14">
          <cell r="F14">
            <v>13424</v>
          </cell>
          <cell r="G14">
            <v>13832</v>
          </cell>
          <cell r="H14">
            <v>13847</v>
          </cell>
          <cell r="I14">
            <v>13859</v>
          </cell>
          <cell r="J14">
            <v>13861</v>
          </cell>
        </row>
        <row r="15">
          <cell r="F15">
            <v>100</v>
          </cell>
          <cell r="G15">
            <v>100</v>
          </cell>
          <cell r="H15">
            <v>100</v>
          </cell>
          <cell r="I15">
            <v>100</v>
          </cell>
          <cell r="J15">
            <v>100</v>
          </cell>
        </row>
        <row r="16">
          <cell r="F16">
            <v>27112</v>
          </cell>
          <cell r="G16">
            <v>27437</v>
          </cell>
          <cell r="H16">
            <v>27540</v>
          </cell>
          <cell r="I16">
            <v>27693</v>
          </cell>
          <cell r="J16">
            <v>27768</v>
          </cell>
        </row>
        <row r="17">
          <cell r="F17">
            <v>2471</v>
          </cell>
          <cell r="G17">
            <v>2545</v>
          </cell>
          <cell r="H17">
            <v>2545</v>
          </cell>
          <cell r="I17">
            <v>2560</v>
          </cell>
          <cell r="J17">
            <v>2574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1">
          <cell r="F21">
            <v>12259</v>
          </cell>
          <cell r="G21">
            <v>12664</v>
          </cell>
          <cell r="H21">
            <v>12668</v>
          </cell>
          <cell r="I21">
            <v>12683</v>
          </cell>
          <cell r="J21">
            <v>12688</v>
          </cell>
        </row>
        <row r="23">
          <cell r="F23">
            <v>283</v>
          </cell>
          <cell r="G23">
            <v>283</v>
          </cell>
          <cell r="H23">
            <v>283</v>
          </cell>
          <cell r="I23">
            <v>283</v>
          </cell>
          <cell r="J23">
            <v>283</v>
          </cell>
        </row>
        <row r="25">
          <cell r="F25">
            <v>300</v>
          </cell>
          <cell r="G25">
            <v>300</v>
          </cell>
          <cell r="H25">
            <v>300</v>
          </cell>
          <cell r="I25">
            <v>300</v>
          </cell>
          <cell r="J25">
            <v>300</v>
          </cell>
        </row>
        <row r="27">
          <cell r="F27">
            <v>676</v>
          </cell>
          <cell r="G27">
            <v>685</v>
          </cell>
          <cell r="H27">
            <v>690</v>
          </cell>
          <cell r="I27">
            <v>705</v>
          </cell>
          <cell r="J27">
            <v>700</v>
          </cell>
        </row>
        <row r="29">
          <cell r="F29">
            <v>3401</v>
          </cell>
          <cell r="G29">
            <v>3410</v>
          </cell>
          <cell r="H29">
            <v>3500</v>
          </cell>
          <cell r="I29">
            <v>3589</v>
          </cell>
          <cell r="J29">
            <v>3641</v>
          </cell>
        </row>
        <row r="31">
          <cell r="F31">
            <v>1471</v>
          </cell>
          <cell r="G31">
            <v>1490</v>
          </cell>
          <cell r="H31">
            <v>1481</v>
          </cell>
          <cell r="I31">
            <v>1490</v>
          </cell>
          <cell r="J31">
            <v>1490</v>
          </cell>
        </row>
        <row r="33">
          <cell r="F33">
            <v>170</v>
          </cell>
          <cell r="G33">
            <v>180</v>
          </cell>
          <cell r="H33">
            <v>190</v>
          </cell>
          <cell r="I33">
            <v>200</v>
          </cell>
          <cell r="J33">
            <v>210</v>
          </cell>
        </row>
        <row r="35">
          <cell r="F35">
            <v>50</v>
          </cell>
          <cell r="G35">
            <v>50</v>
          </cell>
          <cell r="H35">
            <v>50</v>
          </cell>
          <cell r="I35">
            <v>50</v>
          </cell>
          <cell r="J35">
            <v>50</v>
          </cell>
        </row>
        <row r="37">
          <cell r="F37">
            <v>45</v>
          </cell>
          <cell r="G37">
            <v>45</v>
          </cell>
          <cell r="H37">
            <v>45</v>
          </cell>
          <cell r="I37">
            <v>45</v>
          </cell>
          <cell r="J37">
            <v>45</v>
          </cell>
        </row>
        <row r="39">
          <cell r="F39">
            <v>340</v>
          </cell>
          <cell r="G39">
            <v>340</v>
          </cell>
          <cell r="H39">
            <v>340</v>
          </cell>
          <cell r="I39">
            <v>340</v>
          </cell>
          <cell r="J39">
            <v>340</v>
          </cell>
        </row>
        <row r="41">
          <cell r="F41">
            <v>197</v>
          </cell>
          <cell r="G41">
            <v>197</v>
          </cell>
          <cell r="H41">
            <v>197</v>
          </cell>
          <cell r="I41">
            <v>197</v>
          </cell>
          <cell r="J41">
            <v>197</v>
          </cell>
        </row>
        <row r="43">
          <cell r="F43">
            <v>73</v>
          </cell>
        </row>
        <row r="45">
          <cell r="F45">
            <v>874</v>
          </cell>
          <cell r="G45">
            <v>868</v>
          </cell>
          <cell r="H45">
            <v>866</v>
          </cell>
          <cell r="I45">
            <v>863</v>
          </cell>
          <cell r="J45">
            <v>860</v>
          </cell>
        </row>
        <row r="47">
          <cell r="F47">
            <v>1796</v>
          </cell>
          <cell r="G47">
            <v>1800</v>
          </cell>
          <cell r="H47">
            <v>1805</v>
          </cell>
          <cell r="I47">
            <v>1808</v>
          </cell>
          <cell r="J47">
            <v>1810</v>
          </cell>
        </row>
        <row r="49">
          <cell r="F49">
            <v>2270</v>
          </cell>
          <cell r="G49">
            <v>2299</v>
          </cell>
          <cell r="H49">
            <v>2299</v>
          </cell>
          <cell r="I49">
            <v>2299</v>
          </cell>
          <cell r="J49">
            <v>2299</v>
          </cell>
        </row>
        <row r="51">
          <cell r="F51">
            <v>281</v>
          </cell>
          <cell r="G51">
            <v>281</v>
          </cell>
          <cell r="H51">
            <v>281</v>
          </cell>
          <cell r="I51">
            <v>281</v>
          </cell>
          <cell r="J51">
            <v>281</v>
          </cell>
        </row>
        <row r="53">
          <cell r="F53">
            <v>155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</sheetData>
      <sheetData sheetId="8">
        <row r="8">
          <cell r="F8">
            <v>0.70829574688450103</v>
          </cell>
          <cell r="G8">
            <v>0.66996599670066992</v>
          </cell>
          <cell r="H8">
            <v>0.70000673083395037</v>
          </cell>
          <cell r="I8">
            <v>0.70981632241135706</v>
          </cell>
          <cell r="J8">
            <v>0.70602474448628294</v>
          </cell>
        </row>
        <row r="9">
          <cell r="F9">
            <v>1656</v>
          </cell>
          <cell r="G9">
            <v>1623</v>
          </cell>
          <cell r="H9">
            <v>1620</v>
          </cell>
          <cell r="I9">
            <v>1615</v>
          </cell>
          <cell r="J9">
            <v>1615</v>
          </cell>
        </row>
        <row r="10">
          <cell r="F10">
            <v>28768</v>
          </cell>
          <cell r="G10">
            <v>29060</v>
          </cell>
          <cell r="H10">
            <v>29160</v>
          </cell>
          <cell r="I10">
            <v>29308</v>
          </cell>
          <cell r="J10">
            <v>29383</v>
          </cell>
        </row>
        <row r="11">
          <cell r="F11">
            <v>5.7563959955506121</v>
          </cell>
          <cell r="G11">
            <v>5.5849965588437716</v>
          </cell>
          <cell r="H11">
            <v>5.5555555555555554</v>
          </cell>
          <cell r="I11">
            <v>5.510440835266821</v>
          </cell>
          <cell r="J11">
            <v>5.4963754551951807</v>
          </cell>
        </row>
        <row r="12">
          <cell r="F12">
            <v>43</v>
          </cell>
          <cell r="G12">
            <v>210</v>
          </cell>
          <cell r="H12">
            <v>15</v>
          </cell>
          <cell r="I12">
            <v>10</v>
          </cell>
          <cell r="J12">
            <v>0</v>
          </cell>
        </row>
        <row r="13">
          <cell r="F13">
            <v>37</v>
          </cell>
          <cell r="G13">
            <v>52</v>
          </cell>
          <cell r="H13">
            <v>20</v>
          </cell>
          <cell r="I13">
            <v>20</v>
          </cell>
          <cell r="J13">
            <v>20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6"/>
  <sheetViews>
    <sheetView tabSelected="1" workbookViewId="0">
      <selection activeCell="X60" sqref="X60"/>
    </sheetView>
  </sheetViews>
  <sheetFormatPr defaultRowHeight="15"/>
  <cols>
    <col min="1" max="1" width="3.5703125" customWidth="1"/>
    <col min="2" max="2" width="29.85546875" customWidth="1"/>
    <col min="7" max="7" width="7.42578125" customWidth="1"/>
    <col min="8" max="8" width="7.5703125" customWidth="1"/>
  </cols>
  <sheetData>
    <row r="2" spans="1:8">
      <c r="A2" s="25" t="s">
        <v>0</v>
      </c>
      <c r="B2" s="25"/>
      <c r="C2" s="25"/>
      <c r="D2" s="26" t="s">
        <v>1</v>
      </c>
      <c r="E2" s="26"/>
      <c r="F2" s="26"/>
      <c r="G2" s="26"/>
      <c r="H2" s="26"/>
    </row>
    <row r="3" spans="1:8">
      <c r="A3" s="27" t="str">
        <f>'[1]маятник миграция'!D4</f>
        <v>ВЫСЕЛКОВСКИЙ РАЙОН</v>
      </c>
      <c r="B3" s="27"/>
      <c r="C3" s="27"/>
      <c r="D3" s="27"/>
      <c r="E3" s="27"/>
      <c r="F3" s="27"/>
      <c r="G3" s="27"/>
      <c r="H3" s="27"/>
    </row>
    <row r="4" spans="1:8" ht="15.75">
      <c r="A4" s="28" t="s">
        <v>2</v>
      </c>
      <c r="B4" s="28"/>
      <c r="C4" s="28"/>
      <c r="D4" s="28"/>
      <c r="E4" s="28"/>
      <c r="F4" s="28"/>
      <c r="G4" s="28"/>
      <c r="H4" s="28"/>
    </row>
    <row r="5" spans="1:8">
      <c r="A5" s="29"/>
      <c r="B5" s="29"/>
      <c r="C5" s="1"/>
      <c r="D5" s="30" t="s">
        <v>3</v>
      </c>
      <c r="E5" s="30"/>
      <c r="F5" s="30"/>
      <c r="G5" s="30"/>
      <c r="H5" s="30"/>
    </row>
    <row r="6" spans="1:8">
      <c r="A6" s="21" t="s">
        <v>4</v>
      </c>
      <c r="B6" s="21" t="s">
        <v>5</v>
      </c>
      <c r="C6" s="21" t="s">
        <v>6</v>
      </c>
      <c r="D6" s="22" t="s">
        <v>7</v>
      </c>
      <c r="E6" s="22" t="s">
        <v>8</v>
      </c>
      <c r="F6" s="24" t="s">
        <v>9</v>
      </c>
      <c r="G6" s="21" t="s">
        <v>10</v>
      </c>
      <c r="H6" s="21"/>
    </row>
    <row r="7" spans="1:8">
      <c r="A7" s="21"/>
      <c r="B7" s="21"/>
      <c r="C7" s="21"/>
      <c r="D7" s="23"/>
      <c r="E7" s="23"/>
      <c r="F7" s="24"/>
      <c r="G7" s="2" t="s">
        <v>11</v>
      </c>
      <c r="H7" s="2" t="s">
        <v>12</v>
      </c>
    </row>
    <row r="8" spans="1:8" ht="52.5" customHeight="1">
      <c r="A8" s="3"/>
      <c r="B8" s="4" t="s">
        <v>13</v>
      </c>
      <c r="C8" s="5">
        <v>10</v>
      </c>
      <c r="D8" s="6">
        <f>'[1]Формир и распред ТР'!H7/1000</f>
        <v>59.262</v>
      </c>
      <c r="E8" s="6">
        <f>'[1]Формир и распред ТР'!I7/1000</f>
        <v>59.512</v>
      </c>
      <c r="F8" s="6">
        <f>'[1]Формир и распред ТР'!J7/1000</f>
        <v>59.825000000000003</v>
      </c>
      <c r="G8" s="6">
        <f>'[1]Формир и распред ТР'!G7/1000</f>
        <v>59.067999999999998</v>
      </c>
      <c r="H8" s="6">
        <f>'[1]Формир и распред ТР'!F7/1000</f>
        <v>59.103000000000002</v>
      </c>
    </row>
    <row r="9" spans="1:8">
      <c r="A9" s="5"/>
      <c r="B9" s="7" t="s">
        <v>14</v>
      </c>
      <c r="C9" s="5">
        <v>11</v>
      </c>
      <c r="D9" s="6">
        <f>'[1]Формир и распред ТР'!H8/1000</f>
        <v>0</v>
      </c>
      <c r="E9" s="6">
        <f>'[1]Формир и распред ТР'!I8/1000</f>
        <v>0</v>
      </c>
      <c r="F9" s="6">
        <f>'[1]Формир и распред ТР'!J8/1000</f>
        <v>0</v>
      </c>
      <c r="G9" s="6">
        <f>'[1]Формир и распред ТР'!G8/1000</f>
        <v>0</v>
      </c>
      <c r="H9" s="6">
        <f>'[1]Формир и распред ТР'!F8/1000</f>
        <v>0</v>
      </c>
    </row>
    <row r="10" spans="1:8">
      <c r="A10" s="5"/>
      <c r="B10" s="7" t="s">
        <v>15</v>
      </c>
      <c r="C10" s="5">
        <v>12</v>
      </c>
      <c r="D10" s="6">
        <f>'[1]Формир и распред ТР'!H9/1000</f>
        <v>59.262</v>
      </c>
      <c r="E10" s="6">
        <f>'[1]Формир и распред ТР'!I9/1000</f>
        <v>59.512</v>
      </c>
      <c r="F10" s="6">
        <f>'[1]Формир и распред ТР'!J9/1000</f>
        <v>59.825000000000003</v>
      </c>
      <c r="G10" s="6">
        <f>'[1]Формир и распред ТР'!G9/1000</f>
        <v>59.067999999999998</v>
      </c>
      <c r="H10" s="6">
        <f>'[1]Формир и распред ТР'!F9/1000</f>
        <v>59.103000000000002</v>
      </c>
    </row>
    <row r="11" spans="1:8" ht="36.75" customHeight="1">
      <c r="A11" s="3" t="s">
        <v>16</v>
      </c>
      <c r="B11" s="4" t="s">
        <v>17</v>
      </c>
      <c r="C11" s="5">
        <v>100</v>
      </c>
      <c r="D11" s="6">
        <f>'[1]Формир и распред ТР'!H10/1000</f>
        <v>33.704000000000001</v>
      </c>
      <c r="E11" s="6">
        <f>'[1]Формир и распред ТР'!I10/1000</f>
        <v>33.726999999999997</v>
      </c>
      <c r="F11" s="6">
        <f>'[1]Формир и распред ТР'!J10/1000</f>
        <v>33.774999999999999</v>
      </c>
      <c r="G11" s="6">
        <f>'[1]Формир и распред ТР'!G10/1000</f>
        <v>33.686999999999998</v>
      </c>
      <c r="H11" s="6">
        <f>'[1]Формир и распред ТР'!F10/1000</f>
        <v>33.878</v>
      </c>
    </row>
    <row r="12" spans="1:8" ht="48.75" customHeight="1">
      <c r="A12" s="5"/>
      <c r="B12" s="7" t="s">
        <v>18</v>
      </c>
      <c r="C12" s="5">
        <v>110</v>
      </c>
      <c r="D12" s="6">
        <f>'[1]Формир и распред ТР'!H11/1000</f>
        <v>31.361999999999998</v>
      </c>
      <c r="E12" s="6">
        <f>'[1]Формир и распред ТР'!I11/1000</f>
        <v>31.364999999999998</v>
      </c>
      <c r="F12" s="6">
        <f>'[1]Формир и распред ТР'!J11/1000</f>
        <v>31.37</v>
      </c>
      <c r="G12" s="6">
        <f>'[1]Формир и распред ТР'!G11/1000</f>
        <v>31.359000000000002</v>
      </c>
      <c r="H12" s="6">
        <f>'[1]Формир и распред ТР'!F11/1000</f>
        <v>31.594000000000001</v>
      </c>
    </row>
    <row r="13" spans="1:8" ht="42.75" customHeight="1">
      <c r="A13" s="5"/>
      <c r="B13" s="7" t="s">
        <v>19</v>
      </c>
      <c r="C13" s="5">
        <v>111</v>
      </c>
      <c r="D13" s="6">
        <f>'[1]Формир и распред ТР'!H12/1000</f>
        <v>29.713999999999999</v>
      </c>
      <c r="E13" s="6">
        <f>'[1]Формир и распред ТР'!I12/1000</f>
        <v>29.725999999999999</v>
      </c>
      <c r="F13" s="6">
        <f>'[1]Формир и распред ТР'!J12/1000</f>
        <v>29.744</v>
      </c>
      <c r="G13" s="6">
        <f>'[1]Формир и распред ТР'!G12/1000</f>
        <v>29.702999999999999</v>
      </c>
      <c r="H13" s="6">
        <f>'[1]Формир и распред ТР'!F12/1000</f>
        <v>29.931000000000001</v>
      </c>
    </row>
    <row r="14" spans="1:8" ht="39.75" customHeight="1">
      <c r="A14" s="5"/>
      <c r="B14" s="7" t="s">
        <v>20</v>
      </c>
      <c r="C14" s="5">
        <v>112</v>
      </c>
      <c r="D14" s="6">
        <f>'[1]Формир и распред ТР'!H13/1000</f>
        <v>1.3120000000000001</v>
      </c>
      <c r="E14" s="6">
        <f>'[1]Формир и распред ТР'!I13/1000</f>
        <v>1.3089999999999999</v>
      </c>
      <c r="F14" s="6">
        <f>'[1]Формир и распред ТР'!J13/1000</f>
        <v>1.3</v>
      </c>
      <c r="G14" s="6">
        <f>'[1]Формир и распред ТР'!G13/1000</f>
        <v>1.3169999999999999</v>
      </c>
      <c r="H14" s="6">
        <f>'[1]Формир и распред ТР'!F13/1000</f>
        <v>1.32</v>
      </c>
    </row>
    <row r="15" spans="1:8" ht="46.5" customHeight="1">
      <c r="A15" s="5"/>
      <c r="B15" s="7" t="s">
        <v>21</v>
      </c>
      <c r="C15" s="8">
        <v>113</v>
      </c>
      <c r="D15" s="6">
        <f>'[1]Формир и распред ТР'!H14/1000</f>
        <v>0.33600000000000002</v>
      </c>
      <c r="E15" s="6">
        <f>'[1]Формир и распред ТР'!I14/1000</f>
        <v>0.33</v>
      </c>
      <c r="F15" s="6">
        <f>'[1]Формир и распред ТР'!J14/1000</f>
        <v>0.32600000000000001</v>
      </c>
      <c r="G15" s="6">
        <f>'[1]Формир и распред ТР'!G14/1000</f>
        <v>0.33900000000000002</v>
      </c>
      <c r="H15" s="6">
        <f>'[1]Формир и распред ТР'!F14/1000</f>
        <v>0.34300000000000003</v>
      </c>
    </row>
    <row r="16" spans="1:8" ht="28.5" customHeight="1">
      <c r="A16" s="5"/>
      <c r="B16" s="7" t="s">
        <v>22</v>
      </c>
      <c r="C16" s="5">
        <v>120</v>
      </c>
      <c r="D16" s="6">
        <f>'[1]Формир и распред ТР'!H15/1000</f>
        <v>0.27</v>
      </c>
      <c r="E16" s="6">
        <f>'[1]Формир и распред ТР'!I15/1000</f>
        <v>0.27</v>
      </c>
      <c r="F16" s="6">
        <f>'[1]Формир и распред ТР'!J15/1000</f>
        <v>0.27</v>
      </c>
      <c r="G16" s="6">
        <f>'[1]Формир и распред ТР'!G15/1000</f>
        <v>0.27</v>
      </c>
      <c r="H16" s="6">
        <f>'[1]Формир и распред ТР'!F15/1000</f>
        <v>0.27200000000000002</v>
      </c>
    </row>
    <row r="17" spans="1:8" ht="31.5" customHeight="1">
      <c r="A17" s="5"/>
      <c r="B17" s="7" t="s">
        <v>23</v>
      </c>
      <c r="C17" s="5">
        <v>130</v>
      </c>
      <c r="D17" s="6">
        <f>'[1]Формир и распред ТР'!H16/1000</f>
        <v>0.68</v>
      </c>
      <c r="E17" s="6">
        <f>'[1]Формир и распред ТР'!I16/1000</f>
        <v>0.68</v>
      </c>
      <c r="F17" s="6">
        <f>'[1]Формир и распред ТР'!J16/1000</f>
        <v>0.68</v>
      </c>
      <c r="G17" s="6">
        <f>'[1]Формир и распред ТР'!G16/1000</f>
        <v>0.67800000000000005</v>
      </c>
      <c r="H17" s="6">
        <f>'[1]Формир и распред ТР'!F16/1000</f>
        <v>0.64</v>
      </c>
    </row>
    <row r="18" spans="1:8" ht="33.75" customHeight="1">
      <c r="A18" s="5"/>
      <c r="B18" s="7" t="s">
        <v>24</v>
      </c>
      <c r="C18" s="5">
        <v>140</v>
      </c>
      <c r="D18" s="6">
        <f>'[1]Формир и распред ТР'!H17/1000</f>
        <v>0</v>
      </c>
      <c r="E18" s="6">
        <f>'[1]Формир и распред ТР'!I17/1000</f>
        <v>0</v>
      </c>
      <c r="F18" s="6">
        <f>'[1]Формир и распред ТР'!J17/1000</f>
        <v>0</v>
      </c>
      <c r="G18" s="6">
        <f>'[1]Формир и распред ТР'!G17/1000</f>
        <v>0</v>
      </c>
      <c r="H18" s="6">
        <f>'[1]Формир и распред ТР'!F17/1000</f>
        <v>0</v>
      </c>
    </row>
    <row r="19" spans="1:8" ht="54" customHeight="1">
      <c r="A19" s="5"/>
      <c r="B19" s="7" t="s">
        <v>25</v>
      </c>
      <c r="C19" s="5">
        <v>150</v>
      </c>
      <c r="D19" s="6">
        <f>'[1]Формир и распред ТР'!H18/1000</f>
        <v>3.04</v>
      </c>
      <c r="E19" s="6">
        <f>'[1]Формир и распред ТР'!I18/1000</f>
        <v>3.0510000000000002</v>
      </c>
      <c r="F19" s="6">
        <f>'[1]Формир и распред ТР'!J18/1000</f>
        <v>3.081</v>
      </c>
      <c r="G19" s="6">
        <f>'[1]Формир и распред ТР'!G18/1000</f>
        <v>3.036</v>
      </c>
      <c r="H19" s="6">
        <f>'[1]Формир и распред ТР'!F18/1000</f>
        <v>3.0350000000000001</v>
      </c>
    </row>
    <row r="20" spans="1:8" ht="36" customHeight="1">
      <c r="A20" s="5"/>
      <c r="B20" s="7" t="s">
        <v>26</v>
      </c>
      <c r="C20" s="5">
        <v>151</v>
      </c>
      <c r="D20" s="6">
        <f>'[1]Формир и распред ТР'!H19/1000</f>
        <v>0.03</v>
      </c>
      <c r="E20" s="6">
        <f>'[1]Формир и распред ТР'!I19/1000</f>
        <v>2.5999999999999999E-2</v>
      </c>
      <c r="F20" s="6">
        <f>'[1]Формир и распред ТР'!J19/1000</f>
        <v>2.1000000000000001E-2</v>
      </c>
      <c r="G20" s="6">
        <f>'[1]Формир и распред ТР'!G19/1000</f>
        <v>3.5999999999999997E-2</v>
      </c>
      <c r="H20" s="6">
        <f>'[1]Формир и распред ТР'!F19/1000</f>
        <v>4.1000000000000002E-2</v>
      </c>
    </row>
    <row r="21" spans="1:8" ht="38.25" customHeight="1">
      <c r="A21" s="5"/>
      <c r="B21" s="7" t="s">
        <v>27</v>
      </c>
      <c r="C21" s="5">
        <v>152</v>
      </c>
      <c r="D21" s="6">
        <f>'[1]Формир и распред ТР'!H20/1000</f>
        <v>3.01</v>
      </c>
      <c r="E21" s="6">
        <f>'[1]Формир и распред ТР'!I20/1000</f>
        <v>3.0249999999999999</v>
      </c>
      <c r="F21" s="6">
        <f>'[1]Формир и распред ТР'!J20/1000</f>
        <v>3.06</v>
      </c>
      <c r="G21" s="6">
        <f>'[1]Формир и распред ТР'!G20/1000</f>
        <v>3</v>
      </c>
      <c r="H21" s="6">
        <f>'[1]Формир и распред ТР'!F20/1000</f>
        <v>2.9940000000000002</v>
      </c>
    </row>
    <row r="22" spans="1:8" ht="38.25" customHeight="1">
      <c r="A22" s="3" t="s">
        <v>28</v>
      </c>
      <c r="B22" s="4" t="s">
        <v>29</v>
      </c>
      <c r="C22" s="5">
        <v>200</v>
      </c>
      <c r="D22" s="6">
        <f>'[1]Формир и распред ТР'!H21/1000</f>
        <v>33.704000000000001</v>
      </c>
      <c r="E22" s="6">
        <f>'[1]Формир и распред ТР'!I21/1000</f>
        <v>33.726999999999997</v>
      </c>
      <c r="F22" s="6">
        <f>'[1]Формир и распред ТР'!J21/1000</f>
        <v>33.774999999999999</v>
      </c>
      <c r="G22" s="6">
        <f>'[1]Формир и распред ТР'!G21/1000</f>
        <v>33.686999999999998</v>
      </c>
      <c r="H22" s="6">
        <f>'[1]Формир и распред ТР'!F21/1000</f>
        <v>33.878</v>
      </c>
    </row>
    <row r="23" spans="1:8" ht="36.75" customHeight="1">
      <c r="A23" s="3"/>
      <c r="B23" s="7" t="s">
        <v>30</v>
      </c>
      <c r="C23" s="5">
        <v>210</v>
      </c>
      <c r="D23" s="6">
        <f>'[1]Формир и распред ТР'!H22/1000</f>
        <v>27.54</v>
      </c>
      <c r="E23" s="6">
        <f>'[1]Формир и распред ТР'!I22/1000</f>
        <v>27.693000000000001</v>
      </c>
      <c r="F23" s="6">
        <f>'[1]Формир и распред ТР'!J22/1000</f>
        <v>27.768000000000001</v>
      </c>
      <c r="G23" s="6">
        <f>'[1]Формир и распред ТР'!G22/1000</f>
        <v>27.437000000000001</v>
      </c>
      <c r="H23" s="6">
        <f>'[1]Формир и распред ТР'!F22/1000</f>
        <v>27.111999999999998</v>
      </c>
    </row>
    <row r="24" spans="1:8" ht="38.25" customHeight="1">
      <c r="A24" s="5"/>
      <c r="B24" s="7" t="s">
        <v>31</v>
      </c>
      <c r="C24" s="5">
        <v>220</v>
      </c>
      <c r="D24" s="6">
        <f>'[1]Формир и распред ТР'!H27/1000</f>
        <v>6.1639999999999997</v>
      </c>
      <c r="E24" s="6">
        <f>'[1]Формир и распред ТР'!I27/1000</f>
        <v>6.0339999999999998</v>
      </c>
      <c r="F24" s="6">
        <f>'[1]Формир и распред ТР'!J27/1000</f>
        <v>6.0069999999999997</v>
      </c>
      <c r="G24" s="6">
        <f>'[1]Формир и распред ТР'!G27/1000</f>
        <v>6.25</v>
      </c>
      <c r="H24" s="6">
        <f>'[1]Формир и распред ТР'!F27/1000</f>
        <v>6.766</v>
      </c>
    </row>
    <row r="25" spans="1:8" ht="42" customHeight="1">
      <c r="A25" s="5"/>
      <c r="B25" s="7" t="s">
        <v>32</v>
      </c>
      <c r="C25" s="8">
        <v>221</v>
      </c>
      <c r="D25" s="6">
        <f>'[1]Формир и распред ТР'!H28/1000</f>
        <v>0.46500000000000002</v>
      </c>
      <c r="E25" s="6">
        <f>'[1]Формир и распред ТР'!I28/1000</f>
        <v>0.57999999999999996</v>
      </c>
      <c r="F25" s="6">
        <f>'[1]Формир и распред ТР'!J28/1000</f>
        <v>0.65500000000000003</v>
      </c>
      <c r="G25" s="6">
        <f>'[1]Формир и распред ТР'!G28/1000</f>
        <v>0.379</v>
      </c>
      <c r="H25" s="6">
        <f>'[1]Формир и распред ТР'!F28/1000</f>
        <v>0.34</v>
      </c>
    </row>
    <row r="26" spans="1:8" ht="40.5" customHeight="1">
      <c r="A26" s="5"/>
      <c r="B26" s="7" t="s">
        <v>33</v>
      </c>
      <c r="C26" s="8">
        <v>222</v>
      </c>
      <c r="D26" s="6">
        <f>'[1]Формир и распред ТР'!H35/1000</f>
        <v>0.20799999999999999</v>
      </c>
      <c r="E26" s="6">
        <f>'[1]Формир и распред ТР'!I35/1000</f>
        <v>0.21099999999999999</v>
      </c>
      <c r="F26" s="6">
        <f>'[1]Формир и распред ТР'!J35/1000</f>
        <v>0.21</v>
      </c>
      <c r="G26" s="6">
        <f>'[1]Формир и распред ТР'!G35/1000</f>
        <v>0.19900000000000001</v>
      </c>
      <c r="H26" s="6">
        <f>'[1]Формир и распред ТР'!F35/1000</f>
        <v>0.21199999999999999</v>
      </c>
    </row>
    <row r="27" spans="1:8" ht="47.25" customHeight="1">
      <c r="A27" s="5"/>
      <c r="B27" s="7" t="s">
        <v>34</v>
      </c>
      <c r="C27" s="8">
        <v>223</v>
      </c>
      <c r="D27" s="6">
        <f>'[1]Формир и распред ТР'!H36/1000</f>
        <v>5.4909999999999997</v>
      </c>
      <c r="E27" s="6">
        <f>'[1]Формир и распред ТР'!I36/1000</f>
        <v>5.2430000000000003</v>
      </c>
      <c r="F27" s="6">
        <f>'[1]Формир и распред ТР'!J36/1000</f>
        <v>5.1420000000000003</v>
      </c>
      <c r="G27" s="6">
        <f>'[1]Формир и распред ТР'!G36/1000</f>
        <v>5.6719999999999997</v>
      </c>
      <c r="H27" s="6">
        <f>'[1]Формир и распред ТР'!F36/1000</f>
        <v>6.2140000000000004</v>
      </c>
    </row>
    <row r="28" spans="1:8" ht="46.5" customHeight="1">
      <c r="A28" s="3" t="s">
        <v>35</v>
      </c>
      <c r="B28" s="4" t="s">
        <v>36</v>
      </c>
      <c r="C28" s="5">
        <v>300</v>
      </c>
      <c r="D28" s="9">
        <f>'[1]распред по ФС и ВЭД'!H8/1000</f>
        <v>27.54</v>
      </c>
      <c r="E28" s="9">
        <f>'[1]распред по ФС и ВЭД'!I8/1000</f>
        <v>27.693000000000001</v>
      </c>
      <c r="F28" s="9">
        <f>'[1]распред по ФС и ВЭД'!J8/1000</f>
        <v>27.768000000000001</v>
      </c>
      <c r="G28" s="9">
        <f>'[1]распред по ФС и ВЭД'!G8/1000</f>
        <v>27.437000000000001</v>
      </c>
      <c r="H28" s="9">
        <f>'[1]распред по ФС и ВЭД'!F8/1000</f>
        <v>27.111999999999998</v>
      </c>
    </row>
    <row r="29" spans="1:8" ht="23.25" customHeight="1">
      <c r="A29" s="5"/>
      <c r="B29" s="7" t="s">
        <v>37</v>
      </c>
      <c r="C29" s="5">
        <v>310</v>
      </c>
      <c r="D29" s="9">
        <f>'[1]распред по ФС и ВЭД'!H9/1000</f>
        <v>5.8479999999999999</v>
      </c>
      <c r="E29" s="9">
        <f>'[1]распред по ФС и ВЭД'!I9/1000</f>
        <v>5.8460000000000001</v>
      </c>
      <c r="F29" s="9">
        <f>'[1]распред по ФС и ВЭД'!J9/1000</f>
        <v>5.8440000000000003</v>
      </c>
      <c r="G29" s="9">
        <f>'[1]распред по ФС и ВЭД'!G9/1000</f>
        <v>5.8479999999999999</v>
      </c>
      <c r="H29" s="9">
        <f>'[1]распред по ФС и ВЭД'!F9/1000</f>
        <v>5.8949999999999996</v>
      </c>
    </row>
    <row r="30" spans="1:8" ht="21" customHeight="1">
      <c r="A30" s="5"/>
      <c r="B30" s="7" t="s">
        <v>38</v>
      </c>
      <c r="C30" s="5">
        <v>320</v>
      </c>
      <c r="D30" s="9">
        <f>'[1]распред по ФС и ВЭД'!H10/1000</f>
        <v>0</v>
      </c>
      <c r="E30" s="9">
        <f>'[1]распред по ФС и ВЭД'!I10/1000</f>
        <v>0</v>
      </c>
      <c r="F30" s="9">
        <f>'[1]распред по ФС и ВЭД'!J10/1000</f>
        <v>0</v>
      </c>
      <c r="G30" s="9">
        <f>'[1]распред по ФС и ВЭД'!G10/1000</f>
        <v>0</v>
      </c>
      <c r="H30" s="9">
        <f>'[1]распред по ФС и ВЭД'!F10/1000</f>
        <v>0.151</v>
      </c>
    </row>
    <row r="31" spans="1:8" ht="24.75" customHeight="1">
      <c r="A31" s="5"/>
      <c r="B31" s="7" t="s">
        <v>39</v>
      </c>
      <c r="C31" s="5">
        <v>330</v>
      </c>
      <c r="D31" s="9">
        <f>'[1]распред по ФС и ВЭД'!H11/1000</f>
        <v>0</v>
      </c>
      <c r="E31" s="9">
        <f>'[1]распред по ФС и ВЭД'!I11/1000</f>
        <v>0</v>
      </c>
      <c r="F31" s="9">
        <f>'[1]распред по ФС и ВЭД'!J11/1000</f>
        <v>0</v>
      </c>
      <c r="G31" s="9">
        <f>'[1]распред по ФС и ВЭД'!G11/1000</f>
        <v>0</v>
      </c>
      <c r="H31" s="9">
        <f>'[1]распред по ФС и ВЭД'!F11/1000</f>
        <v>0</v>
      </c>
    </row>
    <row r="32" spans="1:8" ht="24" customHeight="1">
      <c r="A32" s="5"/>
      <c r="B32" s="7" t="s">
        <v>40</v>
      </c>
      <c r="C32" s="5">
        <v>340</v>
      </c>
      <c r="D32" s="9">
        <f>'[1]распред по ФС и ВЭД'!H12/1000</f>
        <v>21.591999999999999</v>
      </c>
      <c r="E32" s="9">
        <f>'[1]распред по ФС и ВЭД'!I12/1000</f>
        <v>21.747</v>
      </c>
      <c r="F32" s="9">
        <f>'[1]распред по ФС и ВЭД'!J12/1000</f>
        <v>21.824000000000002</v>
      </c>
      <c r="G32" s="9">
        <f>'[1]распред по ФС и ВЭД'!G12/1000</f>
        <v>21.489000000000001</v>
      </c>
      <c r="H32" s="9">
        <f>'[1]распред по ФС и ВЭД'!F12/1000</f>
        <v>20.966000000000001</v>
      </c>
    </row>
    <row r="33" spans="1:8" ht="51" customHeight="1">
      <c r="A33" s="10"/>
      <c r="B33" s="7" t="s">
        <v>41</v>
      </c>
      <c r="C33" s="8">
        <v>341</v>
      </c>
      <c r="D33" s="9">
        <f>'[1]распред по ФС и ВЭД'!H13/1000</f>
        <v>7.7450000000000001</v>
      </c>
      <c r="E33" s="9">
        <f>'[1]распред по ФС и ВЭД'!I13/1000</f>
        <v>7.8879999999999999</v>
      </c>
      <c r="F33" s="9">
        <f>'[1]распред по ФС и ВЭД'!J13/1000</f>
        <v>7.9630000000000001</v>
      </c>
      <c r="G33" s="9">
        <f>'[1]распред по ФС и ВЭД'!G13/1000</f>
        <v>7.657</v>
      </c>
      <c r="H33" s="9">
        <f>'[1]распред по ФС и ВЭД'!F13/1000</f>
        <v>7.5419999999999998</v>
      </c>
    </row>
    <row r="34" spans="1:8" ht="25.5" customHeight="1">
      <c r="A34" s="5"/>
      <c r="B34" s="7" t="s">
        <v>42</v>
      </c>
      <c r="C34" s="5">
        <v>342</v>
      </c>
      <c r="D34" s="9">
        <f>'[1]распред по ФС и ВЭД'!H14/1000</f>
        <v>13.847</v>
      </c>
      <c r="E34" s="9">
        <f>'[1]распред по ФС и ВЭД'!I14/1000</f>
        <v>13.859</v>
      </c>
      <c r="F34" s="9">
        <f>'[1]распред по ФС и ВЭД'!J14/1000</f>
        <v>13.861000000000001</v>
      </c>
      <c r="G34" s="9">
        <f>'[1]распред по ФС и ВЭД'!G14/1000</f>
        <v>13.832000000000001</v>
      </c>
      <c r="H34" s="9">
        <f>'[1]распред по ФС и ВЭД'!F14/1000</f>
        <v>13.423999999999999</v>
      </c>
    </row>
    <row r="35" spans="1:8" ht="42" customHeight="1">
      <c r="A35" s="5"/>
      <c r="B35" s="7" t="s">
        <v>43</v>
      </c>
      <c r="C35" s="5">
        <v>350</v>
      </c>
      <c r="D35" s="9">
        <f>'[1]распред по ФС и ВЭД'!H15/1000</f>
        <v>0.1</v>
      </c>
      <c r="E35" s="9">
        <f>'[1]распред по ФС и ВЭД'!I15/1000</f>
        <v>0.1</v>
      </c>
      <c r="F35" s="9">
        <f>'[1]распред по ФС и ВЭД'!J15/1000</f>
        <v>0.1</v>
      </c>
      <c r="G35" s="9">
        <f>'[1]распред по ФС и ВЭД'!G15/1000</f>
        <v>0.1</v>
      </c>
      <c r="H35" s="9">
        <f>'[1]распред по ФС и ВЭД'!F15/1000</f>
        <v>0.1</v>
      </c>
    </row>
    <row r="36" spans="1:8" ht="41.25" customHeight="1">
      <c r="A36" s="3" t="s">
        <v>44</v>
      </c>
      <c r="B36" s="4" t="s">
        <v>45</v>
      </c>
      <c r="C36" s="5">
        <v>400</v>
      </c>
      <c r="D36" s="9">
        <f>'[1]распред по ФС и ВЭД'!H16/1000</f>
        <v>27.54</v>
      </c>
      <c r="E36" s="9">
        <f>'[1]распред по ФС и ВЭД'!I16/1000</f>
        <v>27.693000000000001</v>
      </c>
      <c r="F36" s="9">
        <f>'[1]распред по ФС и ВЭД'!J16/1000</f>
        <v>27.768000000000001</v>
      </c>
      <c r="G36" s="9">
        <f>'[1]распред по ФС и ВЭД'!G16/1000</f>
        <v>27.437000000000001</v>
      </c>
      <c r="H36" s="9">
        <f>'[1]распред по ФС и ВЭД'!F16/1000</f>
        <v>27.111999999999998</v>
      </c>
    </row>
    <row r="37" spans="1:8" ht="39" customHeight="1">
      <c r="A37" s="5"/>
      <c r="B37" s="11" t="s">
        <v>46</v>
      </c>
      <c r="C37" s="8">
        <v>401</v>
      </c>
      <c r="D37" s="9">
        <f>'[1]распред по ФС и ВЭД'!H17/1000</f>
        <v>2.5449999999999999</v>
      </c>
      <c r="E37" s="9">
        <f>'[1]распред по ФС и ВЭД'!I17/1000</f>
        <v>2.56</v>
      </c>
      <c r="F37" s="9">
        <f>'[1]распред по ФС и ВЭД'!J17/1000</f>
        <v>2.5739999999999998</v>
      </c>
      <c r="G37" s="9">
        <f>'[1]распред по ФС и ВЭД'!G17/1000</f>
        <v>2.5449999999999999</v>
      </c>
      <c r="H37" s="9">
        <f>'[1]распред по ФС и ВЭД'!F17/1000</f>
        <v>2.4710000000000001</v>
      </c>
    </row>
    <row r="38" spans="1:8" ht="24" customHeight="1">
      <c r="A38" s="5"/>
      <c r="B38" s="11" t="s">
        <v>47</v>
      </c>
      <c r="C38" s="8">
        <v>402</v>
      </c>
      <c r="D38" s="9">
        <f>'[1]распред по ФС и ВЭД'!H19/1000</f>
        <v>0</v>
      </c>
      <c r="E38" s="9">
        <f>'[1]распред по ФС и ВЭД'!I19/1000</f>
        <v>0</v>
      </c>
      <c r="F38" s="9">
        <f>'[1]распред по ФС и ВЭД'!J19/1000</f>
        <v>0</v>
      </c>
      <c r="G38" s="9">
        <f>'[1]распред по ФС и ВЭД'!G19/1000</f>
        <v>0</v>
      </c>
      <c r="H38" s="9">
        <f>'[1]распред по ФС и ВЭД'!F19/1000</f>
        <v>0</v>
      </c>
    </row>
    <row r="39" spans="1:8" ht="24.75" customHeight="1">
      <c r="A39" s="5"/>
      <c r="B39" s="11" t="s">
        <v>48</v>
      </c>
      <c r="C39" s="5">
        <v>403</v>
      </c>
      <c r="D39" s="9">
        <f>'[1]распред по ФС и ВЭД'!H21/1000</f>
        <v>12.667999999999999</v>
      </c>
      <c r="E39" s="9">
        <f>'[1]распред по ФС и ВЭД'!I21/1000</f>
        <v>12.683</v>
      </c>
      <c r="F39" s="9">
        <f>'[1]распред по ФС и ВЭД'!J21/1000</f>
        <v>12.688000000000001</v>
      </c>
      <c r="G39" s="9">
        <f>'[1]распред по ФС и ВЭД'!G21/1000</f>
        <v>12.664</v>
      </c>
      <c r="H39" s="9">
        <f>'[1]распред по ФС и ВЭД'!F21/1000</f>
        <v>12.259</v>
      </c>
    </row>
    <row r="40" spans="1:8" ht="39" customHeight="1">
      <c r="A40" s="5"/>
      <c r="B40" s="11" t="s">
        <v>49</v>
      </c>
      <c r="C40" s="5">
        <v>404</v>
      </c>
      <c r="D40" s="9">
        <f>'[1]распред по ФС и ВЭД'!H23/1000</f>
        <v>0.28299999999999997</v>
      </c>
      <c r="E40" s="9">
        <f>'[1]распред по ФС и ВЭД'!I23/1000</f>
        <v>0.28299999999999997</v>
      </c>
      <c r="F40" s="9">
        <f>'[1]распред по ФС и ВЭД'!J23/1000</f>
        <v>0.28299999999999997</v>
      </c>
      <c r="G40" s="9">
        <f>'[1]распред по ФС и ВЭД'!G23/1000</f>
        <v>0.28299999999999997</v>
      </c>
      <c r="H40" s="9">
        <f>'[1]распред по ФС и ВЭД'!F23/1000</f>
        <v>0.28299999999999997</v>
      </c>
    </row>
    <row r="41" spans="1:8" ht="53.25" customHeight="1">
      <c r="A41" s="5"/>
      <c r="B41" s="11" t="s">
        <v>50</v>
      </c>
      <c r="C41" s="8">
        <v>405</v>
      </c>
      <c r="D41" s="9">
        <f>'[1]распред по ФС и ВЭД'!H25/1000</f>
        <v>0.3</v>
      </c>
      <c r="E41" s="9">
        <f>'[1]распред по ФС и ВЭД'!I25/1000</f>
        <v>0.3</v>
      </c>
      <c r="F41" s="9">
        <f>'[1]распред по ФС и ВЭД'!J25/1000</f>
        <v>0.3</v>
      </c>
      <c r="G41" s="9">
        <f>'[1]распред по ФС и ВЭД'!G25/1000</f>
        <v>0.3</v>
      </c>
      <c r="H41" s="9">
        <f>'[1]распред по ФС и ВЭД'!F25/1000</f>
        <v>0.3</v>
      </c>
    </row>
    <row r="42" spans="1:8" ht="25.5" customHeight="1">
      <c r="A42" s="5"/>
      <c r="B42" s="11" t="s">
        <v>51</v>
      </c>
      <c r="C42" s="5">
        <v>406</v>
      </c>
      <c r="D42" s="9">
        <f>'[1]распред по ФС и ВЭД'!H27/1000</f>
        <v>0.69</v>
      </c>
      <c r="E42" s="9">
        <f>'[1]распред по ФС и ВЭД'!I27/1000</f>
        <v>0.70499999999999996</v>
      </c>
      <c r="F42" s="9">
        <f>'[1]распред по ФС и ВЭД'!J27/1000</f>
        <v>0.7</v>
      </c>
      <c r="G42" s="9">
        <f>'[1]распред по ФС и ВЭД'!G27/1000</f>
        <v>0.68500000000000005</v>
      </c>
      <c r="H42" s="9">
        <f>'[1]распред по ФС и ВЭД'!F27/1000</f>
        <v>0.67600000000000005</v>
      </c>
    </row>
    <row r="43" spans="1:8" ht="36" customHeight="1">
      <c r="A43" s="5"/>
      <c r="B43" s="11" t="s">
        <v>52</v>
      </c>
      <c r="C43" s="8">
        <v>407</v>
      </c>
      <c r="D43" s="9">
        <f>'[1]распред по ФС и ВЭД'!H29/1000</f>
        <v>3.5</v>
      </c>
      <c r="E43" s="9">
        <f>'[1]распред по ФС и ВЭД'!I29/1000</f>
        <v>3.589</v>
      </c>
      <c r="F43" s="9">
        <f>'[1]распред по ФС и ВЭД'!J29/1000</f>
        <v>3.641</v>
      </c>
      <c r="G43" s="9">
        <f>'[1]распред по ФС и ВЭД'!G29/1000</f>
        <v>3.41</v>
      </c>
      <c r="H43" s="9">
        <f>'[1]распред по ФС и ВЭД'!F29/1000</f>
        <v>3.4009999999999998</v>
      </c>
    </row>
    <row r="44" spans="1:8" ht="27.75" customHeight="1">
      <c r="A44" s="5"/>
      <c r="B44" s="11" t="s">
        <v>53</v>
      </c>
      <c r="C44" s="5">
        <v>408</v>
      </c>
      <c r="D44" s="9">
        <f>'[1]распред по ФС и ВЭД'!H31/1000</f>
        <v>1.4810000000000001</v>
      </c>
      <c r="E44" s="9">
        <f>'[1]распред по ФС и ВЭД'!I31/1000</f>
        <v>1.49</v>
      </c>
      <c r="F44" s="9">
        <f>'[1]распред по ФС и ВЭД'!J31/1000</f>
        <v>1.49</v>
      </c>
      <c r="G44" s="9">
        <f>'[1]распред по ФС и ВЭД'!G31/1000</f>
        <v>1.49</v>
      </c>
      <c r="H44" s="9">
        <f>'[1]распред по ФС и ВЭД'!F31/1000</f>
        <v>1.4710000000000001</v>
      </c>
    </row>
    <row r="45" spans="1:8" ht="39" customHeight="1">
      <c r="A45" s="5"/>
      <c r="B45" s="11" t="s">
        <v>54</v>
      </c>
      <c r="C45" s="5">
        <v>409</v>
      </c>
      <c r="D45" s="9">
        <f>'[1]распред по ФС и ВЭД'!H33/1000</f>
        <v>0.19</v>
      </c>
      <c r="E45" s="9">
        <f>'[1]распред по ФС и ВЭД'!I33/1000</f>
        <v>0.2</v>
      </c>
      <c r="F45" s="9">
        <f>'[1]распред по ФС и ВЭД'!J33/1000</f>
        <v>0.21</v>
      </c>
      <c r="G45" s="9">
        <f>'[1]распред по ФС и ВЭД'!G33/1000</f>
        <v>0.18</v>
      </c>
      <c r="H45" s="9">
        <f>'[1]распред по ФС и ВЭД'!F33/1000</f>
        <v>0.17</v>
      </c>
    </row>
    <row r="46" spans="1:8" ht="31.5" customHeight="1">
      <c r="A46" s="5"/>
      <c r="B46" s="11" t="s">
        <v>55</v>
      </c>
      <c r="C46" s="5">
        <v>410</v>
      </c>
      <c r="D46" s="9">
        <f>'[1]распред по ФС и ВЭД'!H35/1000</f>
        <v>0.05</v>
      </c>
      <c r="E46" s="9">
        <f>'[1]распред по ФС и ВЭД'!I35/1000</f>
        <v>0.05</v>
      </c>
      <c r="F46" s="9">
        <f>'[1]распред по ФС и ВЭД'!J35/1000</f>
        <v>0.05</v>
      </c>
      <c r="G46" s="9">
        <f>'[1]распред по ФС и ВЭД'!G35/1000</f>
        <v>0.05</v>
      </c>
      <c r="H46" s="9">
        <f>'[1]распред по ФС и ВЭД'!F35/1000</f>
        <v>0.05</v>
      </c>
    </row>
    <row r="47" spans="1:8" ht="30" customHeight="1">
      <c r="A47" s="5"/>
      <c r="B47" s="11" t="s">
        <v>56</v>
      </c>
      <c r="C47" s="8">
        <v>411</v>
      </c>
      <c r="D47" s="9">
        <f>'[1]распред по ФС и ВЭД'!H37/1000</f>
        <v>4.4999999999999998E-2</v>
      </c>
      <c r="E47" s="9">
        <f>'[1]распред по ФС и ВЭД'!I37/1000</f>
        <v>4.4999999999999998E-2</v>
      </c>
      <c r="F47" s="9">
        <f>'[1]распред по ФС и ВЭД'!J37/1000</f>
        <v>4.4999999999999998E-2</v>
      </c>
      <c r="G47" s="9">
        <f>'[1]распред по ФС и ВЭД'!G37/1000</f>
        <v>4.4999999999999998E-2</v>
      </c>
      <c r="H47" s="9">
        <f>'[1]распред по ФС и ВЭД'!F37/1000</f>
        <v>4.4999999999999998E-2</v>
      </c>
    </row>
    <row r="48" spans="1:8" ht="33.75" customHeight="1">
      <c r="A48" s="5"/>
      <c r="B48" s="11" t="s">
        <v>57</v>
      </c>
      <c r="C48" s="5">
        <v>412</v>
      </c>
      <c r="D48" s="9">
        <f>'[1]распред по ФС и ВЭД'!H39/1000</f>
        <v>0.34</v>
      </c>
      <c r="E48" s="9">
        <f>'[1]распред по ФС и ВЭД'!I39/1000</f>
        <v>0.34</v>
      </c>
      <c r="F48" s="9">
        <f>'[1]распред по ФС и ВЭД'!J39/1000</f>
        <v>0.34</v>
      </c>
      <c r="G48" s="9">
        <f>'[1]распред по ФС и ВЭД'!G39/1000</f>
        <v>0.34</v>
      </c>
      <c r="H48" s="9">
        <f>'[1]распред по ФС и ВЭД'!F39/1000</f>
        <v>0.34</v>
      </c>
    </row>
    <row r="49" spans="1:8" ht="32.25" customHeight="1">
      <c r="A49" s="5"/>
      <c r="B49" s="11" t="s">
        <v>58</v>
      </c>
      <c r="C49" s="5">
        <v>413</v>
      </c>
      <c r="D49" s="9">
        <f>'[1]распред по ФС и ВЭД'!H41/1000</f>
        <v>0.19700000000000001</v>
      </c>
      <c r="E49" s="9">
        <f>'[1]распред по ФС и ВЭД'!I41/1000</f>
        <v>0.19700000000000001</v>
      </c>
      <c r="F49" s="9">
        <f>'[1]распред по ФС и ВЭД'!J41/1000</f>
        <v>0.19700000000000001</v>
      </c>
      <c r="G49" s="9">
        <f>'[1]распред по ФС и ВЭД'!G41/1000</f>
        <v>0.19700000000000001</v>
      </c>
      <c r="H49" s="9">
        <f>'[1]распред по ФС и ВЭД'!F41/1000</f>
        <v>0.19700000000000001</v>
      </c>
    </row>
    <row r="50" spans="1:8" ht="39" customHeight="1">
      <c r="A50" s="5"/>
      <c r="B50" s="11" t="s">
        <v>59</v>
      </c>
      <c r="C50" s="5">
        <v>414</v>
      </c>
      <c r="D50" s="9">
        <f>'[1]распред по ФС и ВЭД'!H43/1000</f>
        <v>0</v>
      </c>
      <c r="E50" s="9">
        <f>'[1]распред по ФС и ВЭД'!I43/1000</f>
        <v>0</v>
      </c>
      <c r="F50" s="9">
        <f>'[1]распред по ФС и ВЭД'!J43/1000</f>
        <v>0</v>
      </c>
      <c r="G50" s="9">
        <f>'[1]распред по ФС и ВЭД'!G43/1000</f>
        <v>0</v>
      </c>
      <c r="H50" s="9">
        <f>'[1]распред по ФС и ВЭД'!F43/1000</f>
        <v>7.2999999999999995E-2</v>
      </c>
    </row>
    <row r="51" spans="1:8" ht="37.5" customHeight="1">
      <c r="A51" s="5"/>
      <c r="B51" s="11" t="s">
        <v>60</v>
      </c>
      <c r="C51" s="8">
        <v>415</v>
      </c>
      <c r="D51" s="9">
        <f>'[1]распред по ФС и ВЭД'!H45/1000</f>
        <v>0.86599999999999999</v>
      </c>
      <c r="E51" s="9">
        <f>'[1]распред по ФС и ВЭД'!I45/1000</f>
        <v>0.86299999999999999</v>
      </c>
      <c r="F51" s="9">
        <f>'[1]распред по ФС и ВЭД'!J45/1000</f>
        <v>0.86</v>
      </c>
      <c r="G51" s="9">
        <f>'[1]распред по ФС и ВЭД'!G45/1000</f>
        <v>0.86799999999999999</v>
      </c>
      <c r="H51" s="9">
        <f>'[1]распред по ФС и ВЭД'!F45/1000</f>
        <v>0.874</v>
      </c>
    </row>
    <row r="52" spans="1:8" ht="24" customHeight="1">
      <c r="A52" s="5"/>
      <c r="B52" s="11" t="s">
        <v>61</v>
      </c>
      <c r="C52" s="5">
        <v>416</v>
      </c>
      <c r="D52" s="9">
        <f>'[1]распред по ФС и ВЭД'!H47/1000</f>
        <v>1.8049999999999999</v>
      </c>
      <c r="E52" s="9">
        <f>'[1]распред по ФС и ВЭД'!I47/1000</f>
        <v>1.8080000000000001</v>
      </c>
      <c r="F52" s="9">
        <f>'[1]распред по ФС и ВЭД'!J47/1000</f>
        <v>1.81</v>
      </c>
      <c r="G52" s="9">
        <f>'[1]распред по ФС и ВЭД'!G47/1000</f>
        <v>1.8</v>
      </c>
      <c r="H52" s="9">
        <f>'[1]распред по ФС и ВЭД'!F47/1000</f>
        <v>1.796</v>
      </c>
    </row>
    <row r="53" spans="1:8" ht="38.25" customHeight="1">
      <c r="A53" s="5"/>
      <c r="B53" s="11" t="s">
        <v>62</v>
      </c>
      <c r="C53" s="5">
        <v>417</v>
      </c>
      <c r="D53" s="9">
        <f>'[1]распред по ФС и ВЭД'!H49/1000</f>
        <v>2.2989999999999999</v>
      </c>
      <c r="E53" s="9">
        <f>'[1]распред по ФС и ВЭД'!I49/1000</f>
        <v>2.2989999999999999</v>
      </c>
      <c r="F53" s="9">
        <f>'[1]распред по ФС и ВЭД'!J49/1000</f>
        <v>2.2989999999999999</v>
      </c>
      <c r="G53" s="9">
        <f>'[1]распред по ФС и ВЭД'!G49/1000</f>
        <v>2.2989999999999999</v>
      </c>
      <c r="H53" s="9">
        <f>'[1]распред по ФС и ВЭД'!F49/1000</f>
        <v>2.27</v>
      </c>
    </row>
    <row r="54" spans="1:8" ht="44.25" customHeight="1">
      <c r="A54" s="5"/>
      <c r="B54" s="11" t="s">
        <v>63</v>
      </c>
      <c r="C54" s="5">
        <v>418</v>
      </c>
      <c r="D54" s="9">
        <f>'[1]распред по ФС и ВЭД'!H51/1000</f>
        <v>0.28100000000000003</v>
      </c>
      <c r="E54" s="9">
        <f>'[1]распред по ФС и ВЭД'!I51/1000</f>
        <v>0.28100000000000003</v>
      </c>
      <c r="F54" s="9">
        <f>'[1]распред по ФС и ВЭД'!J51/1000</f>
        <v>0.28100000000000003</v>
      </c>
      <c r="G54" s="9">
        <f>'[1]распред по ФС и ВЭД'!G51/1000</f>
        <v>0.28100000000000003</v>
      </c>
      <c r="H54" s="9">
        <f>'[1]распред по ФС и ВЭД'!F51/1000</f>
        <v>0.28100000000000003</v>
      </c>
    </row>
    <row r="55" spans="1:8" ht="26.25" customHeight="1">
      <c r="A55" s="5"/>
      <c r="B55" s="11" t="s">
        <v>64</v>
      </c>
      <c r="C55" s="5">
        <v>419</v>
      </c>
      <c r="D55" s="9">
        <f>'[1]распред по ФС и ВЭД'!H53/1000</f>
        <v>0</v>
      </c>
      <c r="E55" s="9">
        <f>'[1]распред по ФС и ВЭД'!I53/1000</f>
        <v>0</v>
      </c>
      <c r="F55" s="9">
        <f>'[1]распред по ФС и ВЭД'!J53/1000</f>
        <v>0</v>
      </c>
      <c r="G55" s="9">
        <f>'[1]распред по ФС и ВЭД'!G53/1000</f>
        <v>0</v>
      </c>
      <c r="H55" s="9">
        <f>'[1]распред по ФС и ВЭД'!F53/1000</f>
        <v>0.155</v>
      </c>
    </row>
    <row r="56" spans="1:8" ht="89.25" customHeight="1">
      <c r="A56" s="5"/>
      <c r="B56" s="11" t="s">
        <v>65</v>
      </c>
      <c r="C56" s="5">
        <v>420</v>
      </c>
      <c r="D56" s="9">
        <f>'[1]распред по ФС и ВЭД'!H55/1000</f>
        <v>0</v>
      </c>
      <c r="E56" s="9">
        <f>'[1]распред по ФС и ВЭД'!I55/1000</f>
        <v>0</v>
      </c>
      <c r="F56" s="9">
        <f>'[1]распред по ФС и ВЭД'!J55/1000</f>
        <v>0</v>
      </c>
      <c r="G56" s="9">
        <f>'[1]распред по ФС и ВЭД'!G55/1000</f>
        <v>0</v>
      </c>
      <c r="H56" s="9">
        <f>'[1]распред по ФС и ВЭД'!F55/1000</f>
        <v>0</v>
      </c>
    </row>
    <row r="57" spans="1:8" ht="40.5" customHeight="1">
      <c r="A57" s="5"/>
      <c r="B57" s="11" t="s">
        <v>66</v>
      </c>
      <c r="C57" s="5">
        <v>421</v>
      </c>
      <c r="D57" s="9">
        <f>'[1]распред по ФС и ВЭД'!H57/1000</f>
        <v>0</v>
      </c>
      <c r="E57" s="9">
        <f>'[1]распред по ФС и ВЭД'!I57/1000</f>
        <v>0</v>
      </c>
      <c r="F57" s="9">
        <f>'[1]распред по ФС и ВЭД'!J57/1000</f>
        <v>0</v>
      </c>
      <c r="G57" s="9">
        <f>'[1]распред по ФС и ВЭД'!G57/1000</f>
        <v>0</v>
      </c>
      <c r="H57" s="9">
        <f>'[1]распред по ФС и ВЭД'!F57/1000</f>
        <v>0</v>
      </c>
    </row>
    <row r="58" spans="1:8">
      <c r="A58" s="3" t="s">
        <v>67</v>
      </c>
      <c r="B58" s="12" t="s">
        <v>68</v>
      </c>
      <c r="C58" s="5">
        <v>500</v>
      </c>
      <c r="D58" s="13"/>
      <c r="E58" s="14"/>
      <c r="F58" s="14"/>
      <c r="G58" s="14"/>
      <c r="H58" s="15"/>
    </row>
    <row r="59" spans="1:8" ht="53.25" customHeight="1">
      <c r="A59" s="5"/>
      <c r="B59" s="7" t="s">
        <v>69</v>
      </c>
      <c r="C59" s="5">
        <v>501</v>
      </c>
      <c r="D59" s="16">
        <f>[1]справочно!H8</f>
        <v>0.70000673083395037</v>
      </c>
      <c r="E59" s="16">
        <f>[1]справочно!I8</f>
        <v>0.70981632241135706</v>
      </c>
      <c r="F59" s="16">
        <f>[1]справочно!J8</f>
        <v>0.70602474448628294</v>
      </c>
      <c r="G59" s="16">
        <f>[1]справочно!G8</f>
        <v>0.66996599670066992</v>
      </c>
      <c r="H59" s="16">
        <f>[1]справочно!F8</f>
        <v>0.70829574688450103</v>
      </c>
    </row>
    <row r="60" spans="1:8" ht="36.75" customHeight="1">
      <c r="A60" s="3"/>
      <c r="B60" s="7" t="s">
        <v>70</v>
      </c>
      <c r="C60" s="5">
        <v>502</v>
      </c>
      <c r="D60" s="9">
        <f>[1]справочно!H9/1000</f>
        <v>1.62</v>
      </c>
      <c r="E60" s="9">
        <f>[1]справочно!I9/1000</f>
        <v>1.615</v>
      </c>
      <c r="F60" s="9">
        <f>[1]справочно!J9/1000</f>
        <v>1.615</v>
      </c>
      <c r="G60" s="9">
        <f>[1]справочно!G9/1000</f>
        <v>1.623</v>
      </c>
      <c r="H60" s="9">
        <f>[1]справочно!F9/1000</f>
        <v>1.6559999999999999</v>
      </c>
    </row>
    <row r="61" spans="1:8" ht="22.5" customHeight="1">
      <c r="A61" s="3"/>
      <c r="B61" s="11" t="s">
        <v>71</v>
      </c>
      <c r="C61" s="5">
        <v>503</v>
      </c>
      <c r="D61" s="9">
        <f>[1]справочно!H10/1000</f>
        <v>29.16</v>
      </c>
      <c r="E61" s="9">
        <f>[1]справочно!I10/1000</f>
        <v>29.308</v>
      </c>
      <c r="F61" s="9">
        <f>[1]справочно!J10/1000</f>
        <v>29.382999999999999</v>
      </c>
      <c r="G61" s="9">
        <f>[1]справочно!G10/1000</f>
        <v>29.06</v>
      </c>
      <c r="H61" s="9">
        <f>[1]справочно!F10/1000</f>
        <v>28.768000000000001</v>
      </c>
    </row>
    <row r="62" spans="1:8" ht="38.25" customHeight="1">
      <c r="A62" s="5"/>
      <c r="B62" s="17" t="s">
        <v>72</v>
      </c>
      <c r="C62" s="5">
        <v>504</v>
      </c>
      <c r="D62" s="16">
        <f>[1]справочно!H11</f>
        <v>5.5555555555555554</v>
      </c>
      <c r="E62" s="16">
        <f>[1]справочно!I11</f>
        <v>5.510440835266821</v>
      </c>
      <c r="F62" s="16">
        <f>[1]справочно!J11</f>
        <v>5.4963754551951807</v>
      </c>
      <c r="G62" s="16">
        <f>[1]справочно!G11</f>
        <v>5.5849965588437716</v>
      </c>
      <c r="H62" s="16">
        <f>[1]справочно!F11</f>
        <v>5.7563959955506121</v>
      </c>
    </row>
    <row r="63" spans="1:8" ht="37.5" customHeight="1">
      <c r="A63" s="5"/>
      <c r="B63" s="11" t="s">
        <v>73</v>
      </c>
      <c r="C63" s="5">
        <v>505</v>
      </c>
      <c r="D63" s="9">
        <f>[1]справочно!H12/1000</f>
        <v>1.4999999999999999E-2</v>
      </c>
      <c r="E63" s="9">
        <f>[1]справочно!I12/1000</f>
        <v>0.01</v>
      </c>
      <c r="F63" s="9">
        <f>[1]справочно!J12/1000</f>
        <v>0</v>
      </c>
      <c r="G63" s="9">
        <f>[1]справочно!G12/1000</f>
        <v>0.21</v>
      </c>
      <c r="H63" s="9">
        <f>[1]справочно!F12/1000</f>
        <v>4.2999999999999997E-2</v>
      </c>
    </row>
    <row r="64" spans="1:8" ht="42" customHeight="1">
      <c r="A64" s="5"/>
      <c r="B64" s="11" t="s">
        <v>74</v>
      </c>
      <c r="C64" s="5">
        <v>506</v>
      </c>
      <c r="D64" s="9">
        <f>[1]справочно!H13/1000</f>
        <v>0.02</v>
      </c>
      <c r="E64" s="9">
        <f>[1]справочно!I13/1000</f>
        <v>0.02</v>
      </c>
      <c r="F64" s="9">
        <f>[1]справочно!J13/1000</f>
        <v>0.02</v>
      </c>
      <c r="G64" s="9">
        <f>[1]справочно!G13/1000</f>
        <v>5.1999999999999998E-2</v>
      </c>
      <c r="H64" s="9">
        <f>[1]справочно!F13/1000</f>
        <v>3.6999999999999998E-2</v>
      </c>
    </row>
    <row r="66" spans="2:8">
      <c r="B66" s="18"/>
      <c r="C66" s="19"/>
      <c r="D66" s="20"/>
      <c r="E66" s="20"/>
      <c r="F66" s="20"/>
      <c r="G66" s="20"/>
      <c r="H66" s="20"/>
    </row>
  </sheetData>
  <mergeCells count="13">
    <mergeCell ref="A2:C2"/>
    <mergeCell ref="D2:H2"/>
    <mergeCell ref="A3:H3"/>
    <mergeCell ref="A4:H4"/>
    <mergeCell ref="A5:B5"/>
    <mergeCell ref="D5:H5"/>
    <mergeCell ref="G6:H6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Есть Контакт</dc:creator>
  <cp:lastModifiedBy>Есть Контакт</cp:lastModifiedBy>
  <cp:lastPrinted>2018-11-19T08:34:54Z</cp:lastPrinted>
  <dcterms:created xsi:type="dcterms:W3CDTF">2018-11-19T07:34:40Z</dcterms:created>
  <dcterms:modified xsi:type="dcterms:W3CDTF">2018-11-19T08:34:56Z</dcterms:modified>
</cp:coreProperties>
</file>