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2" windowWidth="15576" windowHeight="9612" firstSheet="6" activeTab="8"/>
  </bookViews>
  <sheets>
    <sheet name="Таблица 5 птица" sheetId="8" r:id="rId1"/>
    <sheet name="Таблица 5 овцы козы" sheetId="7" r:id="rId2"/>
    <sheet name="Таблица 5 свиней" sheetId="6" r:id="rId3"/>
    <sheet name="Таблица 5 коров" sheetId="5" r:id="rId4"/>
    <sheet name="Таблица 5 КРС" sheetId="4" r:id="rId5"/>
    <sheet name="Таблица 5 молоко" sheetId="3" r:id="rId6"/>
    <sheet name="Таблица 5 скот и птица" sheetId="2" r:id="rId7"/>
    <sheet name="Таблица 5 овощи" sheetId="11" r:id="rId8"/>
    <sheet name="Таблица 6 картофель" sheetId="12" r:id="rId9"/>
    <sheet name="Лист1" sheetId="9" r:id="rId10"/>
    <sheet name="Лист2" sheetId="10" r:id="rId11"/>
  </sheets>
  <calcPr calcId="144525"/>
</workbook>
</file>

<file path=xl/calcChain.xml><?xml version="1.0" encoding="utf-8"?>
<calcChain xmlns="http://schemas.openxmlformats.org/spreadsheetml/2006/main">
  <c r="H7" i="2" l="1"/>
  <c r="L7" i="8" l="1"/>
  <c r="L7" i="12" l="1"/>
  <c r="A3" i="8" l="1"/>
  <c r="H7" i="3" l="1"/>
  <c r="C7" i="5" l="1"/>
  <c r="L7" i="2"/>
  <c r="C7" i="11" l="1"/>
  <c r="L7" i="3" l="1"/>
  <c r="A3" i="7" l="1"/>
  <c r="A3" i="6"/>
  <c r="A3" i="5"/>
  <c r="A3" i="4"/>
  <c r="P7" i="4" l="1"/>
  <c r="P7" i="7" l="1"/>
  <c r="P7" i="6"/>
  <c r="H7" i="12" l="1"/>
  <c r="P7" i="12"/>
  <c r="C7" i="12"/>
  <c r="B7" i="12"/>
  <c r="A7" i="12"/>
  <c r="D7" i="12" l="1"/>
  <c r="H7" i="11"/>
  <c r="L7" i="11"/>
  <c r="P7" i="11"/>
  <c r="B7" i="11"/>
  <c r="D7" i="11" l="1"/>
  <c r="P7" i="2" l="1"/>
  <c r="P7" i="3"/>
  <c r="H7" i="4"/>
  <c r="L7" i="4"/>
  <c r="H7" i="5"/>
  <c r="L7" i="5"/>
  <c r="P7" i="5"/>
  <c r="H7" i="6"/>
  <c r="L7" i="6"/>
  <c r="H7" i="7"/>
  <c r="L7" i="7"/>
  <c r="P7" i="8"/>
  <c r="H7" i="8"/>
  <c r="C7" i="8" l="1"/>
  <c r="B7" i="8"/>
  <c r="C7" i="7"/>
  <c r="B7" i="7"/>
  <c r="C7" i="6"/>
  <c r="B7" i="6"/>
  <c r="C7" i="2"/>
  <c r="B7" i="2"/>
  <c r="C7" i="3"/>
  <c r="B7" i="3"/>
  <c r="C7" i="4"/>
  <c r="B7" i="4"/>
  <c r="B7" i="5"/>
  <c r="D7" i="5" l="1"/>
  <c r="D7" i="4"/>
  <c r="D7" i="6"/>
  <c r="D7" i="7"/>
  <c r="D7" i="2"/>
  <c r="D7" i="3"/>
  <c r="D7" i="8"/>
</calcChain>
</file>

<file path=xl/sharedStrings.xml><?xml version="1.0" encoding="utf-8"?>
<sst xmlns="http://schemas.openxmlformats.org/spreadsheetml/2006/main" count="248" uniqueCount="33">
  <si>
    <t>Приложение №5</t>
  </si>
  <si>
    <t>(тыс. тонн)</t>
  </si>
  <si>
    <t>Сельхозпредприятия</t>
  </si>
  <si>
    <t>КФХ и ИП</t>
  </si>
  <si>
    <t>% выпол-нения</t>
  </si>
  <si>
    <t>Наименование городского округа и муниципального района</t>
  </si>
  <si>
    <t>Факт за отчетный период</t>
  </si>
  <si>
    <t>ЛПХ</t>
  </si>
  <si>
    <t>Причины не исполнения прогноза</t>
  </si>
  <si>
    <t>Все категории хозяйств</t>
  </si>
  <si>
    <t>Темп роста к соответствующему периоду  предыдущего года, %</t>
  </si>
  <si>
    <t>в том числе</t>
  </si>
  <si>
    <t>Приложение №7</t>
  </si>
  <si>
    <t>(тыс. гол.)</t>
  </si>
  <si>
    <t>Выселковский</t>
  </si>
  <si>
    <t>(гол.)</t>
  </si>
  <si>
    <t xml:space="preserve"> </t>
  </si>
  <si>
    <t>Приложение № 6</t>
  </si>
  <si>
    <t>,</t>
  </si>
  <si>
    <t>2019 год прогноз</t>
  </si>
  <si>
    <r>
      <t>Оценка выполнения показателей запланированных на 2019 год, по</t>
    </r>
    <r>
      <rPr>
        <i/>
        <sz val="16"/>
        <color theme="1"/>
        <rFont val="Times New Roman"/>
        <family val="1"/>
        <charset val="204"/>
      </rPr>
      <t xml:space="preserve"> численности поголовья  </t>
    </r>
    <r>
      <rPr>
        <b/>
        <i/>
        <sz val="20"/>
        <color theme="1"/>
        <rFont val="Times New Roman"/>
        <family val="1"/>
        <charset val="204"/>
      </rPr>
      <t>птицы</t>
    </r>
    <r>
      <rPr>
        <b/>
        <sz val="11"/>
        <color theme="1"/>
        <rFont val="Times New Roman"/>
        <family val="1"/>
        <charset val="204"/>
      </rPr>
      <t xml:space="preserve">  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</si>
  <si>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 xml:space="preserve">Оценка выполнения показателей запланированных на 2019 год, по </t>
    </r>
    <r>
      <rPr>
        <i/>
        <sz val="16"/>
        <color theme="1"/>
        <rFont val="Times New Roman"/>
        <family val="1"/>
        <charset val="204"/>
      </rPr>
      <t>численности поголовья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i/>
        <sz val="20"/>
        <color theme="1"/>
        <rFont val="Times New Roman"/>
        <family val="1"/>
        <charset val="204"/>
      </rPr>
      <t>овец и коз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</si>
  <si>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>Оценка выполнения показателей запланированных на 2019 год, по</t>
    </r>
    <r>
      <rPr>
        <i/>
        <sz val="16"/>
        <color theme="1"/>
        <rFont val="Times New Roman"/>
        <family val="1"/>
        <charset val="204"/>
      </rPr>
      <t xml:space="preserve"> численности поголовья  </t>
    </r>
    <r>
      <rPr>
        <b/>
        <sz val="20"/>
        <color theme="1"/>
        <rFont val="Times New Roman"/>
        <family val="1"/>
        <charset val="204"/>
      </rPr>
      <t>свиней</t>
    </r>
    <r>
      <rPr>
        <i/>
        <sz val="16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>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</si>
  <si>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 xml:space="preserve">Оценка выполнения показателей запланированных на 2019 год, по </t>
    </r>
    <r>
      <rPr>
        <i/>
        <sz val="16"/>
        <color theme="1"/>
        <rFont val="Times New Roman"/>
        <family val="1"/>
        <charset val="204"/>
      </rPr>
      <t>численности поголовья</t>
    </r>
    <r>
      <rPr>
        <b/>
        <sz val="11"/>
        <color theme="1"/>
        <rFont val="Times New Roman"/>
        <family val="1"/>
        <charset val="204"/>
      </rPr>
      <t xml:space="preserve">  </t>
    </r>
    <r>
      <rPr>
        <b/>
        <i/>
        <sz val="20"/>
        <color theme="1"/>
        <rFont val="Times New Roman"/>
        <family val="1"/>
        <charset val="204"/>
      </rPr>
      <t>коров</t>
    </r>
    <r>
      <rPr>
        <b/>
        <sz val="11"/>
        <color theme="1"/>
        <rFont val="Times New Roman"/>
        <family val="1"/>
        <charset val="204"/>
      </rPr>
      <t xml:space="preserve">  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</si>
  <si>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 xml:space="preserve">Оценка выполнения показателей запланированных на 2019 год, по </t>
    </r>
    <r>
      <rPr>
        <i/>
        <sz val="16"/>
        <color theme="1"/>
        <rFont val="Times New Roman"/>
        <family val="1"/>
        <charset val="204"/>
      </rPr>
      <t>численности поголовья</t>
    </r>
    <r>
      <rPr>
        <b/>
        <sz val="11"/>
        <color theme="1"/>
        <rFont val="Times New Roman"/>
        <family val="1"/>
        <charset val="204"/>
      </rPr>
      <t xml:space="preserve">  </t>
    </r>
    <r>
      <rPr>
        <b/>
        <i/>
        <sz val="20"/>
        <color theme="1"/>
        <rFont val="Times New Roman"/>
        <family val="1"/>
        <charset val="204"/>
      </rPr>
      <t xml:space="preserve">крупного рогатого скота </t>
    </r>
    <r>
      <rPr>
        <b/>
        <sz val="11"/>
        <color theme="1"/>
        <rFont val="Times New Roman"/>
        <family val="1"/>
        <charset val="204"/>
      </rPr>
      <t xml:space="preserve"> 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</si>
  <si>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>Оценка выполнения показателей запланированных на 2019 год, по</t>
    </r>
    <r>
      <rPr>
        <i/>
        <sz val="16"/>
        <color theme="1"/>
        <rFont val="Times New Roman"/>
        <family val="1"/>
        <charset val="204"/>
      </rPr>
      <t xml:space="preserve"> производству </t>
    </r>
    <r>
      <rPr>
        <b/>
        <i/>
        <sz val="20"/>
        <color theme="1"/>
        <rFont val="Times New Roman"/>
        <family val="1"/>
        <charset val="204"/>
      </rPr>
      <t xml:space="preserve">молока  </t>
    </r>
    <r>
      <rPr>
        <b/>
        <sz val="11"/>
        <color theme="1"/>
        <rFont val="Times New Roman"/>
        <family val="1"/>
        <charset val="204"/>
      </rPr>
      <t>хозяйствами всех категорий, в том числе личными подсобными хозяйствами, КФХ и ИП по муниципальному образованию Выселковский район</t>
    </r>
  </si>
  <si>
    <t>2020 год прогноз</t>
  </si>
  <si>
    <r>
      <t xml:space="preserve">Оценка выполнения показателей, запланированных на 2020 год, по </t>
    </r>
    <r>
      <rPr>
        <sz val="16"/>
        <color theme="1"/>
        <rFont val="Times New Roman"/>
        <family val="1"/>
        <charset val="204"/>
      </rPr>
      <t>производству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 xml:space="preserve">картофеля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</si>
  <si>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>Оценка выполнения показателей запланированных на 2020 год, по</t>
    </r>
    <r>
      <rPr>
        <i/>
        <sz val="16"/>
        <color theme="1"/>
        <rFont val="Times New Roman"/>
        <family val="1"/>
        <charset val="204"/>
      </rPr>
      <t xml:space="preserve"> производству </t>
    </r>
    <r>
      <rPr>
        <b/>
        <i/>
        <sz val="20"/>
        <color theme="1"/>
        <rFont val="Times New Roman"/>
        <family val="1"/>
        <charset val="204"/>
      </rPr>
      <t>овощей</t>
    </r>
    <r>
      <rPr>
        <b/>
        <sz val="11"/>
        <color theme="1"/>
        <rFont val="Times New Roman"/>
        <family val="1"/>
        <charset val="204"/>
      </rPr>
      <t xml:space="preserve">  хозяйствами всех категорий, в том числе личными подсобными хозяйствами, КФХ и ИП по муниципальному образованию Выселковский район</t>
    </r>
  </si>
  <si>
    <r>
      <t>Оценка выполнения показателей запланированных на 2020 год, по</t>
    </r>
    <r>
      <rPr>
        <i/>
        <sz val="16"/>
        <color theme="1"/>
        <rFont val="Times New Roman"/>
        <family val="1"/>
        <charset val="204"/>
      </rPr>
      <t xml:space="preserve"> производству</t>
    </r>
    <r>
      <rPr>
        <b/>
        <i/>
        <sz val="20"/>
        <color theme="1"/>
        <rFont val="Times New Roman"/>
        <family val="1"/>
        <charset val="204"/>
      </rPr>
      <t xml:space="preserve"> скота и птицы </t>
    </r>
    <r>
      <rPr>
        <i/>
        <sz val="16"/>
        <color theme="1"/>
        <rFont val="Times New Roman"/>
        <family val="1"/>
        <charset val="204"/>
      </rPr>
      <t>(в живом весе)</t>
    </r>
    <r>
      <rPr>
        <b/>
        <sz val="11"/>
        <color theme="1"/>
        <rFont val="Times New Roman"/>
        <family val="1"/>
        <charset val="204"/>
      </rPr>
      <t xml:space="preserve">  хозяйствами всех категорий, в том числе личными подсобными хозяйствами, КФХ и ИП по муниципальному образованию Выселковский район</t>
    </r>
  </si>
  <si>
    <t>на 01.01.2021г.</t>
  </si>
  <si>
    <t>на  01.01.2021г.</t>
  </si>
  <si>
    <t>01.01.2021г.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</si>
</sst>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2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4" zoomScale="70" zoomScaleNormal="70" workbookViewId="0">
      <selection activeCell="E7" sqref="E7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12" style="1" customWidth="1"/>
    <col min="4" max="4" width="10.5546875" style="1" customWidth="1"/>
    <col min="5" max="7" width="9.5546875" style="1" customWidth="1"/>
    <col min="8" max="8" width="11.21875" style="1" customWidth="1"/>
    <col min="9" max="9" width="9.5546875" style="1" customWidth="1"/>
    <col min="10" max="10" width="8.88671875" style="1"/>
    <col min="11" max="11" width="9.5546875" style="1" customWidth="1"/>
    <col min="12" max="12" width="11" style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5546875" style="1" bestFit="1" customWidth="1"/>
    <col min="17" max="17" width="9.5546875" style="1" customWidth="1"/>
    <col min="18" max="18" width="18.554687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12</v>
      </c>
      <c r="R1" s="34"/>
    </row>
    <row r="2" spans="1:18" ht="36.75" customHeight="1" x14ac:dyDescent="0.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tr">
        <f>'Таблица 6 картофель'!$A$3</f>
        <v>01.01.2021г.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13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2.4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90.6" customHeight="1" x14ac:dyDescent="0.3">
      <c r="A7" s="6" t="s">
        <v>14</v>
      </c>
      <c r="B7" s="21">
        <f>SUM(F7+J7+N7)</f>
        <v>1671.8000000000002</v>
      </c>
      <c r="C7" s="30">
        <f>SUM(G7+K7+O7)</f>
        <v>1384.0809999999999</v>
      </c>
      <c r="D7" s="21">
        <f>C7/B7*100</f>
        <v>82.789867208996284</v>
      </c>
      <c r="E7" s="33">
        <v>92</v>
      </c>
      <c r="F7" s="21">
        <v>1566.95</v>
      </c>
      <c r="G7" s="29">
        <v>1290.3</v>
      </c>
      <c r="H7" s="22">
        <f>G7/F7*100</f>
        <v>82.34468234468234</v>
      </c>
      <c r="I7" s="22">
        <v>92.6</v>
      </c>
      <c r="J7" s="21">
        <v>84.15</v>
      </c>
      <c r="K7" s="22">
        <v>63.066000000000003</v>
      </c>
      <c r="L7" s="21">
        <f>K7/J7*100</f>
        <v>74.944741532976821</v>
      </c>
      <c r="M7" s="33">
        <v>83.9</v>
      </c>
      <c r="N7" s="21">
        <v>20.7</v>
      </c>
      <c r="O7" s="22">
        <v>30.715</v>
      </c>
      <c r="P7" s="21">
        <f>O7/N7*100</f>
        <v>148.38164251207729</v>
      </c>
      <c r="Q7" s="33">
        <v>83.48</v>
      </c>
      <c r="R7" s="16"/>
    </row>
    <row r="10" spans="1:18" ht="15.6" x14ac:dyDescent="0.3">
      <c r="B10" s="9"/>
    </row>
    <row r="11" spans="1:18" ht="18" x14ac:dyDescent="0.3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ht="15.6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8" ht="15.6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workbookViewId="0">
      <selection activeCell="D1" sqref="D1"/>
    </sheetView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7" zoomScale="70" zoomScaleNormal="70" workbookViewId="0">
      <selection activeCell="M7" sqref="M7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4" width="10.5546875" style="1" customWidth="1"/>
    <col min="5" max="7" width="9.5546875" style="1" customWidth="1"/>
    <col min="8" max="8" width="10.21875" style="1" customWidth="1"/>
    <col min="9" max="9" width="9.5546875" style="1" customWidth="1"/>
    <col min="10" max="10" width="8.88671875" style="1"/>
    <col min="11" max="11" width="9.5546875" style="1" customWidth="1"/>
    <col min="12" max="12" width="10.5546875" style="1" bestFit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5546875" style="1" bestFit="1" customWidth="1"/>
    <col min="17" max="17" width="9.5546875" style="1" customWidth="1"/>
    <col min="18" max="18" width="16.8867187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12</v>
      </c>
      <c r="R1" s="34"/>
    </row>
    <row r="2" spans="1:18" ht="36.75" customHeight="1" x14ac:dyDescent="0.3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tr">
        <f>'Таблица 6 картофель'!$A$3</f>
        <v>01.01.2021г.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15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130.19999999999999" customHeight="1" x14ac:dyDescent="0.3">
      <c r="A7" s="6" t="s">
        <v>14</v>
      </c>
      <c r="B7" s="25">
        <f>SUM(F7+J7+N7)</f>
        <v>2840</v>
      </c>
      <c r="C7" s="27">
        <f>SUM(G7+K7+O7)</f>
        <v>1723</v>
      </c>
      <c r="D7" s="21">
        <f>C7/B7*100</f>
        <v>60.669014084507047</v>
      </c>
      <c r="E7" s="21">
        <v>60.67</v>
      </c>
      <c r="F7" s="25">
        <v>128</v>
      </c>
      <c r="G7" s="27">
        <v>128</v>
      </c>
      <c r="H7" s="22">
        <f>G7/F7*100</f>
        <v>100</v>
      </c>
      <c r="I7" s="21">
        <v>100</v>
      </c>
      <c r="J7" s="25">
        <v>2482</v>
      </c>
      <c r="K7" s="25">
        <v>1289</v>
      </c>
      <c r="L7" s="21">
        <f>K7/J7*100</f>
        <v>51.933924254633354</v>
      </c>
      <c r="M7" s="33">
        <v>60.5</v>
      </c>
      <c r="N7" s="23">
        <v>230</v>
      </c>
      <c r="O7" s="25">
        <v>306</v>
      </c>
      <c r="P7" s="21">
        <f>O7/N7*100</f>
        <v>133.04347826086956</v>
      </c>
      <c r="Q7" s="33">
        <v>50.3</v>
      </c>
      <c r="R7" s="17"/>
    </row>
    <row r="8" spans="1:18" ht="21" x14ac:dyDescent="0.3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10" spans="1:18" ht="18" x14ac:dyDescent="0.3">
      <c r="B10" s="8"/>
    </row>
    <row r="11" spans="1:18" ht="15.6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R11" s="1" t="s">
        <v>16</v>
      </c>
    </row>
    <row r="12" spans="1:18" ht="15.6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7" zoomScale="70" zoomScaleNormal="70" workbookViewId="0">
      <selection activeCell="M7" sqref="M7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4" width="10.6640625" style="1" customWidth="1"/>
    <col min="5" max="7" width="9.5546875" style="1" customWidth="1"/>
    <col min="8" max="8" width="10.21875" style="1" customWidth="1"/>
    <col min="9" max="9" width="9.5546875" style="1" customWidth="1"/>
    <col min="10" max="10" width="9" style="1" bestFit="1" customWidth="1"/>
    <col min="11" max="11" width="9.5546875" style="1" customWidth="1"/>
    <col min="12" max="12" width="12" style="1" bestFit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6640625" style="1" customWidth="1"/>
    <col min="17" max="17" width="9.5546875" style="1" customWidth="1"/>
    <col min="18" max="18" width="21.664062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12</v>
      </c>
      <c r="R1" s="34"/>
    </row>
    <row r="2" spans="1:18" ht="36.75" customHeight="1" x14ac:dyDescent="0.3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tr">
        <f>'Таблица 6 картофель'!$A$3</f>
        <v>01.01.2021г.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130.19999999999999" customHeight="1" x14ac:dyDescent="0.3">
      <c r="A7" s="6" t="s">
        <v>14</v>
      </c>
      <c r="B7" s="25">
        <f>SUM(F7+J7+N7)</f>
        <v>68720</v>
      </c>
      <c r="C7" s="27">
        <f>SUM(G7+K7+O7)</f>
        <v>66368</v>
      </c>
      <c r="D7" s="21">
        <f>C7/B7*100</f>
        <v>96.577415599534348</v>
      </c>
      <c r="E7" s="21">
        <v>91</v>
      </c>
      <c r="F7" s="25">
        <v>68720</v>
      </c>
      <c r="G7" s="27">
        <v>66361</v>
      </c>
      <c r="H7" s="22">
        <f>G7/F7*100</f>
        <v>96.56722933643772</v>
      </c>
      <c r="I7" s="21">
        <v>90.8</v>
      </c>
      <c r="J7" s="25">
        <v>0</v>
      </c>
      <c r="K7" s="25">
        <v>7</v>
      </c>
      <c r="L7" s="28" t="e">
        <f>K7/J7*100</f>
        <v>#DIV/0!</v>
      </c>
      <c r="M7" s="33">
        <v>213</v>
      </c>
      <c r="N7" s="23"/>
      <c r="O7" s="25">
        <v>0</v>
      </c>
      <c r="P7" s="21" t="e">
        <f>O7/N7*100</f>
        <v>#DIV/0!</v>
      </c>
      <c r="Q7" s="21"/>
      <c r="R7" s="17"/>
    </row>
    <row r="10" spans="1:18" ht="18" x14ac:dyDescent="0.3">
      <c r="B10" s="8"/>
    </row>
    <row r="11" spans="1:18" ht="15.6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8" ht="15.6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8" ht="15.6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7" zoomScale="70" zoomScaleNormal="70" workbookViewId="0">
      <selection activeCell="Q7" sqref="Q7"/>
    </sheetView>
  </sheetViews>
  <sheetFormatPr defaultColWidth="8.88671875" defaultRowHeight="13.8" x14ac:dyDescent="0.3"/>
  <cols>
    <col min="1" max="1" width="16.44140625" style="1" customWidth="1"/>
    <col min="2" max="2" width="9.44140625" style="1" customWidth="1"/>
    <col min="3" max="3" width="9.88671875" style="1" customWidth="1"/>
    <col min="4" max="4" width="10.5546875" style="1" customWidth="1"/>
    <col min="5" max="7" width="9.5546875" style="1" customWidth="1"/>
    <col min="8" max="8" width="10.33203125" style="1" customWidth="1"/>
    <col min="9" max="9" width="9.5546875" style="1" customWidth="1"/>
    <col min="10" max="10" width="8.88671875" style="1"/>
    <col min="11" max="11" width="9.5546875" style="1" customWidth="1"/>
    <col min="12" max="12" width="10.109375" style="1" bestFit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77734375" style="1" customWidth="1"/>
    <col min="17" max="17" width="9.5546875" style="1" customWidth="1"/>
    <col min="18" max="18" width="28.4414062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12</v>
      </c>
      <c r="R1" s="34"/>
    </row>
    <row r="2" spans="1:18" ht="36.75" customHeight="1" x14ac:dyDescent="0.3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tr">
        <f>'Таблица 6 картофель'!$A$3</f>
        <v>01.01.2021г.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163.19999999999999" customHeight="1" x14ac:dyDescent="0.3">
      <c r="A7" s="6" t="s">
        <v>14</v>
      </c>
      <c r="B7" s="25">
        <f>SUM(F7+J7+N7)</f>
        <v>12159</v>
      </c>
      <c r="C7" s="25">
        <f>O7+K7+G7</f>
        <v>12099</v>
      </c>
      <c r="D7" s="21">
        <f>C7/B7*100</f>
        <v>99.50653836664199</v>
      </c>
      <c r="E7" s="21">
        <v>98.7</v>
      </c>
      <c r="F7" s="25">
        <v>11435</v>
      </c>
      <c r="G7" s="25">
        <v>11387</v>
      </c>
      <c r="H7" s="21">
        <f>G7/F7*100</f>
        <v>99.580236117184086</v>
      </c>
      <c r="I7" s="21">
        <v>99.2</v>
      </c>
      <c r="J7" s="25">
        <v>688</v>
      </c>
      <c r="K7" s="25">
        <v>691</v>
      </c>
      <c r="L7" s="21">
        <f>K7/J7*100</f>
        <v>100.43604651162789</v>
      </c>
      <c r="M7" s="33">
        <v>95</v>
      </c>
      <c r="N7" s="23">
        <v>36</v>
      </c>
      <c r="O7" s="25">
        <v>21</v>
      </c>
      <c r="P7" s="21">
        <f>O7/N7*100</f>
        <v>58.333333333333336</v>
      </c>
      <c r="Q7" s="33">
        <v>19</v>
      </c>
      <c r="R7" s="15"/>
    </row>
    <row r="8" spans="1:18" x14ac:dyDescent="0.3">
      <c r="E8" s="1" t="s">
        <v>18</v>
      </c>
    </row>
    <row r="10" spans="1:18" ht="15.6" x14ac:dyDescent="0.3">
      <c r="A10" s="9"/>
      <c r="B10" s="9"/>
      <c r="C10" s="9"/>
    </row>
    <row r="11" spans="1:18" ht="15.6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ht="15.6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A7" zoomScale="70" zoomScaleNormal="70" workbookViewId="0">
      <selection activeCell="Q7" sqref="Q7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4" width="10.6640625" style="1" customWidth="1"/>
    <col min="5" max="7" width="9.5546875" style="1" customWidth="1"/>
    <col min="8" max="8" width="11.44140625" style="1" customWidth="1"/>
    <col min="9" max="9" width="9.5546875" style="1" customWidth="1"/>
    <col min="10" max="10" width="8.88671875" style="1"/>
    <col min="11" max="11" width="9.5546875" style="1" customWidth="1"/>
    <col min="12" max="12" width="10.5546875" style="1" bestFit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5546875" style="1" bestFit="1" customWidth="1"/>
    <col min="17" max="17" width="9.5546875" style="1" customWidth="1"/>
    <col min="18" max="18" width="16.88671875" style="1" customWidth="1"/>
    <col min="19" max="16384" width="8.88671875" style="1"/>
  </cols>
  <sheetData>
    <row r="1" spans="1:20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12</v>
      </c>
      <c r="R1" s="34"/>
    </row>
    <row r="2" spans="1:20" ht="36.75" customHeight="1" x14ac:dyDescent="0.3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0" ht="14.25" customHeight="1" x14ac:dyDescent="0.3">
      <c r="A3" s="37" t="str">
        <f>'Таблица 6 картофель'!$A$3</f>
        <v>01.01.2021г.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</v>
      </c>
      <c r="R3" s="37"/>
    </row>
    <row r="4" spans="1:20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20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20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20" ht="132.6" customHeight="1" x14ac:dyDescent="0.3">
      <c r="A7" s="6" t="s">
        <v>14</v>
      </c>
      <c r="B7" s="25">
        <f>SUM(F7+J7+N7)</f>
        <v>37801</v>
      </c>
      <c r="C7" s="25">
        <f>SUM(G7+K7+O7)</f>
        <v>37505</v>
      </c>
      <c r="D7" s="21">
        <f>C7/B7*100</f>
        <v>99.216951932488556</v>
      </c>
      <c r="E7" s="21">
        <v>99.3</v>
      </c>
      <c r="F7" s="25">
        <v>34450</v>
      </c>
      <c r="G7" s="25">
        <v>34640</v>
      </c>
      <c r="H7" s="22">
        <f>G7/F7*100</f>
        <v>100.55152394775035</v>
      </c>
      <c r="I7" s="22">
        <v>100.8</v>
      </c>
      <c r="J7" s="25">
        <v>3124</v>
      </c>
      <c r="K7" s="25">
        <v>2771</v>
      </c>
      <c r="L7" s="21">
        <f>K7/J7*100</f>
        <v>88.700384122919331</v>
      </c>
      <c r="M7" s="33">
        <v>87</v>
      </c>
      <c r="N7" s="23">
        <v>227</v>
      </c>
      <c r="O7" s="25">
        <v>94</v>
      </c>
      <c r="P7" s="21">
        <f>O7/N7*100</f>
        <v>41.409691629955944</v>
      </c>
      <c r="Q7" s="33">
        <v>42.5</v>
      </c>
      <c r="R7" s="17"/>
      <c r="S7" s="8"/>
      <c r="T7" s="8"/>
    </row>
    <row r="8" spans="1:20" ht="21" x14ac:dyDescent="0.3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20" ht="2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20" ht="21" x14ac:dyDescent="0.3">
      <c r="A10" s="9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20" ht="21" x14ac:dyDescent="0.3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10" zoomScale="70" zoomScaleNormal="70" workbookViewId="0">
      <selection activeCell="O10" sqref="O10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4" width="10.21875" style="1" customWidth="1"/>
    <col min="5" max="7" width="9.5546875" style="1" customWidth="1"/>
    <col min="8" max="8" width="10.6640625" style="1" customWidth="1"/>
    <col min="9" max="11" width="9.5546875" style="1" customWidth="1"/>
    <col min="12" max="12" width="11.6640625" style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5546875" style="1" bestFit="1" customWidth="1"/>
    <col min="17" max="17" width="9.5546875" style="1" customWidth="1"/>
    <col min="18" max="18" width="21.3320312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0</v>
      </c>
      <c r="R1" s="34"/>
    </row>
    <row r="2" spans="1:18" ht="36.75" customHeight="1" x14ac:dyDescent="0.3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">
        <v>31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52.2" customHeight="1" x14ac:dyDescent="0.3">
      <c r="A7" s="6" t="s">
        <v>14</v>
      </c>
      <c r="B7" s="21">
        <f>SUM(F7+J7+N7)</f>
        <v>100.2</v>
      </c>
      <c r="C7" s="22">
        <f>SUM(G7+K7+O7)</f>
        <v>111.339</v>
      </c>
      <c r="D7" s="21">
        <f>C7/B7*100</f>
        <v>111.11676646706586</v>
      </c>
      <c r="E7" s="33">
        <v>109</v>
      </c>
      <c r="F7" s="24">
        <v>95.744</v>
      </c>
      <c r="G7" s="22">
        <v>106.883</v>
      </c>
      <c r="H7" s="21">
        <f>G7/F7*100</f>
        <v>111.63414939839571</v>
      </c>
      <c r="I7" s="22">
        <v>110.55</v>
      </c>
      <c r="J7" s="24">
        <v>4.2779999999999996</v>
      </c>
      <c r="K7" s="24">
        <v>4.3339999999999996</v>
      </c>
      <c r="L7" s="21">
        <f>K7/J7*100</f>
        <v>101.3090229079009</v>
      </c>
      <c r="M7" s="33">
        <v>78.900000000000006</v>
      </c>
      <c r="N7" s="23">
        <v>0.17799999999999999</v>
      </c>
      <c r="O7" s="24">
        <v>0.122</v>
      </c>
      <c r="P7" s="21">
        <f>O7/N7*100</f>
        <v>68.539325842696627</v>
      </c>
      <c r="Q7" s="33">
        <v>37</v>
      </c>
      <c r="R7" s="7"/>
    </row>
    <row r="10" spans="1:18" ht="15.6" x14ac:dyDescent="0.3">
      <c r="C10" s="9"/>
      <c r="G10" s="9"/>
      <c r="K10" s="9"/>
      <c r="O10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opLeftCell="A7" zoomScale="70" zoomScaleNormal="70" workbookViewId="0">
      <selection activeCell="O9" sqref="O9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4" width="10.44140625" style="1" customWidth="1"/>
    <col min="5" max="7" width="9.5546875" style="1" customWidth="1"/>
    <col min="8" max="8" width="10.44140625" style="1" customWidth="1"/>
    <col min="9" max="9" width="9.5546875" style="1" customWidth="1"/>
    <col min="10" max="10" width="8.88671875" style="1"/>
    <col min="11" max="11" width="9.5546875" style="1" customWidth="1"/>
    <col min="12" max="12" width="10.5546875" style="1" bestFit="1" customWidth="1"/>
    <col min="13" max="13" width="9.88671875" style="1" customWidth="1"/>
    <col min="14" max="14" width="8.88671875" style="1" customWidth="1"/>
    <col min="15" max="15" width="9.6640625" style="1" customWidth="1"/>
    <col min="16" max="16" width="10.5546875" style="1" bestFit="1" customWidth="1"/>
    <col min="17" max="17" width="9.5546875" style="1" customWidth="1"/>
    <col min="18" max="18" width="23.8867187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O1" s="35"/>
      <c r="P1" s="35"/>
      <c r="Q1" s="34" t="s">
        <v>0</v>
      </c>
      <c r="R1" s="34"/>
    </row>
    <row r="2" spans="1:18" ht="36.75" customHeight="1" x14ac:dyDescent="0.3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">
        <v>30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4"/>
      <c r="O3" s="38"/>
      <c r="P3" s="38"/>
      <c r="Q3" s="38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0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154.80000000000001" customHeight="1" x14ac:dyDescent="0.3">
      <c r="A7" s="6" t="s">
        <v>14</v>
      </c>
      <c r="B7" s="21">
        <f>SUM(F7+J7+N7)</f>
        <v>33.099999999999994</v>
      </c>
      <c r="C7" s="24">
        <f>SUM(G7+K7+O7)</f>
        <v>35.020000000000003</v>
      </c>
      <c r="D7" s="21">
        <f>C7/B7*100</f>
        <v>105.80060422960729</v>
      </c>
      <c r="E7" s="33">
        <v>105.6</v>
      </c>
      <c r="F7" s="24">
        <v>29.315999999999999</v>
      </c>
      <c r="G7" s="24">
        <v>31.286000000000001</v>
      </c>
      <c r="H7" s="22">
        <f>G7/F7*100</f>
        <v>106.71987992904899</v>
      </c>
      <c r="I7" s="22">
        <v>109.1</v>
      </c>
      <c r="J7" s="24">
        <v>3.698</v>
      </c>
      <c r="K7" s="24">
        <v>3.6850000000000001</v>
      </c>
      <c r="L7" s="21">
        <f>K7/J7*100</f>
        <v>99.64845862628448</v>
      </c>
      <c r="M7" s="33">
        <v>80.2</v>
      </c>
      <c r="N7" s="23">
        <v>8.5999999999999993E-2</v>
      </c>
      <c r="O7" s="24">
        <v>4.9000000000000002E-2</v>
      </c>
      <c r="P7" s="21">
        <f>O7/N7*100</f>
        <v>56.97674418604651</v>
      </c>
      <c r="Q7" s="33">
        <v>44</v>
      </c>
      <c r="R7" s="32"/>
    </row>
    <row r="10" spans="1:18" ht="15.6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8" ht="15.6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</sheetData>
  <mergeCells count="14">
    <mergeCell ref="A4:A6"/>
    <mergeCell ref="B4:E5"/>
    <mergeCell ref="F4:Q4"/>
    <mergeCell ref="R4:R6"/>
    <mergeCell ref="F5:I5"/>
    <mergeCell ref="J5:M5"/>
    <mergeCell ref="N5:Q5"/>
    <mergeCell ref="A1:L1"/>
    <mergeCell ref="O1:P1"/>
    <mergeCell ref="Q1:R1"/>
    <mergeCell ref="A2:R2"/>
    <mergeCell ref="A3:L3"/>
    <mergeCell ref="O3:P3"/>
    <mergeCell ref="Q3: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7" zoomScale="70" zoomScaleNormal="70" workbookViewId="0">
      <selection activeCell="K9" sqref="K9"/>
    </sheetView>
  </sheetViews>
  <sheetFormatPr defaultColWidth="8.88671875" defaultRowHeight="13.8" x14ac:dyDescent="0.3"/>
  <cols>
    <col min="1" max="1" width="23.44140625" style="1" customWidth="1"/>
    <col min="2" max="2" width="9.44140625" style="1" customWidth="1"/>
    <col min="3" max="3" width="9.88671875" style="1" customWidth="1"/>
    <col min="4" max="8" width="9.5546875" style="1" customWidth="1"/>
    <col min="9" max="9" width="11.44140625" style="1" customWidth="1"/>
    <col min="10" max="10" width="8.88671875" style="1"/>
    <col min="11" max="11" width="9.5546875" style="1" customWidth="1"/>
    <col min="12" max="12" width="8.88671875" style="1"/>
    <col min="13" max="13" width="9.88671875" style="1" customWidth="1"/>
    <col min="14" max="14" width="8.88671875" style="1" customWidth="1"/>
    <col min="15" max="15" width="9.6640625" style="1" customWidth="1"/>
    <col min="16" max="16" width="8.88671875" style="1"/>
    <col min="17" max="17" width="9.5546875" style="1" customWidth="1"/>
    <col min="18" max="18" width="16.8867187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0"/>
      <c r="O1" s="35"/>
      <c r="P1" s="35"/>
      <c r="Q1" s="34" t="s">
        <v>0</v>
      </c>
      <c r="R1" s="34"/>
    </row>
    <row r="2" spans="1:18" ht="36.75" customHeight="1" x14ac:dyDescent="0.3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">
        <v>32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11"/>
      <c r="O3" s="38"/>
      <c r="P3" s="38"/>
      <c r="Q3" s="38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0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2" t="s">
        <v>26</v>
      </c>
      <c r="G6" s="2" t="s">
        <v>6</v>
      </c>
      <c r="H6" s="2" t="s">
        <v>4</v>
      </c>
      <c r="I6" s="2" t="s">
        <v>10</v>
      </c>
      <c r="J6" s="2" t="s">
        <v>26</v>
      </c>
      <c r="K6" s="2" t="s">
        <v>6</v>
      </c>
      <c r="L6" s="2" t="s">
        <v>4</v>
      </c>
      <c r="M6" s="2" t="s">
        <v>10</v>
      </c>
      <c r="N6" s="2" t="s">
        <v>26</v>
      </c>
      <c r="O6" s="2" t="s">
        <v>6</v>
      </c>
      <c r="P6" s="2" t="s">
        <v>4</v>
      </c>
      <c r="Q6" s="2" t="s">
        <v>10</v>
      </c>
      <c r="R6" s="39"/>
    </row>
    <row r="7" spans="1:18" ht="132.6" customHeight="1" x14ac:dyDescent="0.3">
      <c r="A7" s="6" t="s">
        <v>14</v>
      </c>
      <c r="B7" s="21">
        <f>SUM(F7+J7+N7)</f>
        <v>21.5</v>
      </c>
      <c r="C7" s="24">
        <f>G7+K7+O7</f>
        <v>22.151</v>
      </c>
      <c r="D7" s="21">
        <f>C7/B7*100</f>
        <v>103.02790697674418</v>
      </c>
      <c r="E7" s="33">
        <v>80.900000000000006</v>
      </c>
      <c r="F7" s="21">
        <v>5.4269999999999996</v>
      </c>
      <c r="G7" s="22">
        <v>5.9409999999999998</v>
      </c>
      <c r="H7" s="22">
        <f>G7/F7*100</f>
        <v>109.47116270499355</v>
      </c>
      <c r="I7" s="22">
        <v>67.2</v>
      </c>
      <c r="J7" s="22">
        <v>7.15</v>
      </c>
      <c r="K7" s="22">
        <v>6.36</v>
      </c>
      <c r="L7" s="21">
        <f>K7/J7*100</f>
        <v>88.951048951048946</v>
      </c>
      <c r="M7" s="33">
        <v>62.1</v>
      </c>
      <c r="N7" s="23">
        <v>8.923</v>
      </c>
      <c r="O7" s="22">
        <v>9.85</v>
      </c>
      <c r="P7" s="21">
        <f>O7/N7*100</f>
        <v>110.38888266278157</v>
      </c>
      <c r="Q7" s="21">
        <v>121.6</v>
      </c>
      <c r="R7" s="17"/>
    </row>
    <row r="12" spans="1:18" x14ac:dyDescent="0.3">
      <c r="C12" s="12"/>
    </row>
  </sheetData>
  <mergeCells count="14">
    <mergeCell ref="A1:L1"/>
    <mergeCell ref="O1:P1"/>
    <mergeCell ref="Q1:R1"/>
    <mergeCell ref="A2:R2"/>
    <mergeCell ref="A3:L3"/>
    <mergeCell ref="O3:P3"/>
    <mergeCell ref="Q3:R3"/>
    <mergeCell ref="A4:A6"/>
    <mergeCell ref="B4:E5"/>
    <mergeCell ref="F4:Q4"/>
    <mergeCell ref="R4:R6"/>
    <mergeCell ref="F5:I5"/>
    <mergeCell ref="J5:M5"/>
    <mergeCell ref="N5:Q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topLeftCell="B1" zoomScale="70" zoomScaleNormal="100" zoomScaleSheetLayoutView="70" workbookViewId="0">
      <selection activeCell="O7" sqref="O7"/>
    </sheetView>
  </sheetViews>
  <sheetFormatPr defaultColWidth="8.88671875" defaultRowHeight="13.8" x14ac:dyDescent="0.3"/>
  <cols>
    <col min="1" max="1" width="21.6640625" style="1" customWidth="1"/>
    <col min="2" max="2" width="9.44140625" style="1" customWidth="1"/>
    <col min="3" max="3" width="9.88671875" style="1" customWidth="1"/>
    <col min="4" max="4" width="9.5546875" style="1" customWidth="1"/>
    <col min="5" max="5" width="15.44140625" style="1" customWidth="1"/>
    <col min="6" max="8" width="9.5546875" style="1" customWidth="1"/>
    <col min="9" max="9" width="13.44140625" style="1" customWidth="1"/>
    <col min="10" max="10" width="8.88671875" style="1"/>
    <col min="11" max="11" width="9.5546875" style="1" customWidth="1"/>
    <col min="12" max="12" width="8.88671875" style="1"/>
    <col min="13" max="13" width="13.109375" style="1" customWidth="1"/>
    <col min="14" max="14" width="8.88671875" style="1" customWidth="1"/>
    <col min="15" max="15" width="9.6640625" style="1" customWidth="1"/>
    <col min="16" max="16" width="8.88671875" style="1"/>
    <col min="17" max="17" width="13" style="1" customWidth="1"/>
    <col min="18" max="18" width="19.109375" style="1" customWidth="1"/>
    <col min="19" max="16384" width="8.88671875" style="1"/>
  </cols>
  <sheetData>
    <row r="1" spans="1:18" ht="14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3"/>
      <c r="O1" s="35"/>
      <c r="P1" s="35"/>
      <c r="Q1" s="34" t="s">
        <v>17</v>
      </c>
      <c r="R1" s="34"/>
    </row>
    <row r="2" spans="1:18" ht="36.75" customHeight="1" x14ac:dyDescent="0.3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3">
      <c r="A3" s="37" t="s">
        <v>32</v>
      </c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14"/>
      <c r="O3" s="37"/>
      <c r="P3" s="37"/>
      <c r="Q3" s="37" t="s">
        <v>1</v>
      </c>
      <c r="R3" s="37"/>
    </row>
    <row r="4" spans="1:18" ht="14.25" customHeight="1" x14ac:dyDescent="0.3">
      <c r="A4" s="39" t="s">
        <v>5</v>
      </c>
      <c r="B4" s="39" t="s">
        <v>9</v>
      </c>
      <c r="C4" s="39"/>
      <c r="D4" s="39"/>
      <c r="E4" s="39"/>
      <c r="F4" s="39" t="s">
        <v>11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8</v>
      </c>
    </row>
    <row r="5" spans="1:18" ht="15" customHeight="1" x14ac:dyDescent="0.3">
      <c r="A5" s="39"/>
      <c r="B5" s="39"/>
      <c r="C5" s="39"/>
      <c r="D5" s="39"/>
      <c r="E5" s="39"/>
      <c r="F5" s="42" t="s">
        <v>2</v>
      </c>
      <c r="G5" s="40"/>
      <c r="H5" s="40"/>
      <c r="I5" s="41"/>
      <c r="J5" s="42" t="s">
        <v>7</v>
      </c>
      <c r="K5" s="40"/>
      <c r="L5" s="40"/>
      <c r="M5" s="41"/>
      <c r="N5" s="42" t="s">
        <v>3</v>
      </c>
      <c r="O5" s="40"/>
      <c r="P5" s="40"/>
      <c r="Q5" s="41"/>
      <c r="R5" s="39"/>
    </row>
    <row r="6" spans="1:18" ht="125.25" customHeight="1" x14ac:dyDescent="0.3">
      <c r="A6" s="39"/>
      <c r="B6" s="5" t="s">
        <v>26</v>
      </c>
      <c r="C6" s="2" t="s">
        <v>6</v>
      </c>
      <c r="D6" s="2" t="s">
        <v>4</v>
      </c>
      <c r="E6" s="2" t="s">
        <v>10</v>
      </c>
      <c r="F6" s="5" t="s">
        <v>26</v>
      </c>
      <c r="G6" s="2" t="s">
        <v>6</v>
      </c>
      <c r="H6" s="2" t="s">
        <v>4</v>
      </c>
      <c r="I6" s="2" t="s">
        <v>10</v>
      </c>
      <c r="J6" s="5" t="s">
        <v>19</v>
      </c>
      <c r="K6" s="2" t="s">
        <v>6</v>
      </c>
      <c r="L6" s="2" t="s">
        <v>4</v>
      </c>
      <c r="M6" s="2" t="s">
        <v>10</v>
      </c>
      <c r="N6" s="5" t="s">
        <v>26</v>
      </c>
      <c r="O6" s="2" t="s">
        <v>6</v>
      </c>
      <c r="P6" s="2" t="s">
        <v>4</v>
      </c>
      <c r="Q6" s="2" t="s">
        <v>10</v>
      </c>
      <c r="R6" s="39"/>
    </row>
    <row r="7" spans="1:18" s="8" customFormat="1" ht="99" customHeight="1" x14ac:dyDescent="0.3">
      <c r="A7" s="6" t="str">
        <f>'Таблица 5 овощи'!$A$7</f>
        <v>Выселковский</v>
      </c>
      <c r="B7" s="18">
        <f>SUM(F7+J7+N7)</f>
        <v>7.3999999999999995</v>
      </c>
      <c r="C7" s="31">
        <f>SUM(G7+K7+O7)</f>
        <v>6.3199999999999994</v>
      </c>
      <c r="D7" s="18">
        <f>C7/B7*100</f>
        <v>85.405405405405403</v>
      </c>
      <c r="E7" s="18">
        <v>46.2</v>
      </c>
      <c r="F7" s="18">
        <v>1.851</v>
      </c>
      <c r="G7" s="19">
        <v>0.72</v>
      </c>
      <c r="H7" s="19">
        <f>G7/F7*100</f>
        <v>38.897893030794165</v>
      </c>
      <c r="I7" s="19">
        <v>42.9</v>
      </c>
      <c r="J7" s="18">
        <v>5.0469999999999997</v>
      </c>
      <c r="K7" s="19">
        <v>5.05</v>
      </c>
      <c r="L7" s="18">
        <f>K7/J7*100</f>
        <v>100.05944125222905</v>
      </c>
      <c r="M7" s="18">
        <v>44</v>
      </c>
      <c r="N7" s="20">
        <v>0.502</v>
      </c>
      <c r="O7" s="19">
        <v>0.55000000000000004</v>
      </c>
      <c r="P7" s="18">
        <f>O7/N7*100</f>
        <v>109.56175298804783</v>
      </c>
      <c r="Q7" s="18">
        <v>144.69999999999999</v>
      </c>
      <c r="R7" s="17"/>
    </row>
    <row r="9" spans="1:18" ht="21" x14ac:dyDescent="0.3">
      <c r="B9" s="26"/>
    </row>
  </sheetData>
  <mergeCells count="14">
    <mergeCell ref="A1:L1"/>
    <mergeCell ref="O1:P1"/>
    <mergeCell ref="Q1:R1"/>
    <mergeCell ref="A2:R2"/>
    <mergeCell ref="A3:L3"/>
    <mergeCell ref="O3:P3"/>
    <mergeCell ref="Q3:R3"/>
    <mergeCell ref="A4:A6"/>
    <mergeCell ref="B4:E5"/>
    <mergeCell ref="F4:Q4"/>
    <mergeCell ref="R4:R6"/>
    <mergeCell ref="F5:I5"/>
    <mergeCell ref="J5:M5"/>
    <mergeCell ref="N5:Q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Таблица 5 птица</vt:lpstr>
      <vt:lpstr>Таблица 5 овцы козы</vt:lpstr>
      <vt:lpstr>Таблица 5 свиней</vt:lpstr>
      <vt:lpstr>Таблица 5 коров</vt:lpstr>
      <vt:lpstr>Таблица 5 КРС</vt:lpstr>
      <vt:lpstr>Таблица 5 молоко</vt:lpstr>
      <vt:lpstr>Таблица 5 скот и птица</vt:lpstr>
      <vt:lpstr>Таблица 5 овощи</vt:lpstr>
      <vt:lpstr>Таблица 6 картофель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Заместитель начальника отдела</dc:creator>
  <cp:lastModifiedBy>1</cp:lastModifiedBy>
  <cp:lastPrinted>2020-01-15T05:08:33Z</cp:lastPrinted>
  <dcterms:created xsi:type="dcterms:W3CDTF">2014-05-23T07:11:06Z</dcterms:created>
  <dcterms:modified xsi:type="dcterms:W3CDTF">2021-03-12T07:32:37Z</dcterms:modified>
</cp:coreProperties>
</file>