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rence\Desktop\Работа\Сайт МО\Новости\2026 год\Март\19-е число\Экономика, Черных\2\"/>
    </mc:Choice>
  </mc:AlternateContent>
  <bookViews>
    <workbookView xWindow="0" yWindow="0" windowWidth="16380" windowHeight="8190" tabRatio="500"/>
  </bookViews>
  <sheets>
    <sheet name="Приложение 2" sheetId="1" r:id="rId1"/>
  </sheets>
  <definedNames>
    <definedName name="_xlnm.Print_Area" localSheetId="0">'Приложение 2'!$A$1:$G$36</definedName>
  </definedNames>
  <calcPr calcId="152511"/>
</workbook>
</file>

<file path=xl/calcChain.xml><?xml version="1.0" encoding="utf-8"?>
<calcChain xmlns="http://schemas.openxmlformats.org/spreadsheetml/2006/main">
  <c r="D8" i="1" l="1"/>
  <c r="D7" i="1"/>
  <c r="E8" i="1"/>
  <c r="G8" i="1"/>
  <c r="F8" i="1"/>
  <c r="F9" i="1"/>
  <c r="G9" i="1"/>
  <c r="F10" i="1"/>
  <c r="G10" i="1"/>
  <c r="D11" i="1"/>
  <c r="D16" i="1"/>
  <c r="E11" i="1"/>
  <c r="E16" i="1"/>
  <c r="F11" i="1"/>
  <c r="G11" i="1"/>
  <c r="F12" i="1"/>
  <c r="G12" i="1"/>
  <c r="F13" i="1"/>
  <c r="G13" i="1"/>
  <c r="F17" i="1"/>
  <c r="G17" i="1"/>
  <c r="F20" i="1"/>
  <c r="G20" i="1"/>
  <c r="D22" i="1"/>
  <c r="E22" i="1"/>
  <c r="E21" i="1"/>
  <c r="F22" i="1"/>
  <c r="G22" i="1"/>
  <c r="F23" i="1"/>
  <c r="G23" i="1"/>
  <c r="F24" i="1"/>
  <c r="G24" i="1"/>
  <c r="D25" i="1"/>
  <c r="E25" i="1"/>
  <c r="F26" i="1"/>
  <c r="G26" i="1"/>
  <c r="F27" i="1"/>
  <c r="G27" i="1"/>
  <c r="D28" i="1"/>
  <c r="F28" i="1"/>
  <c r="E28" i="1"/>
  <c r="F29" i="1"/>
  <c r="G29" i="1"/>
  <c r="F30" i="1"/>
  <c r="G30" i="1"/>
  <c r="F31" i="1"/>
  <c r="G31" i="1"/>
  <c r="D32" i="1"/>
  <c r="E32" i="1"/>
  <c r="F32" i="1"/>
  <c r="G32" i="1"/>
  <c r="F33" i="1"/>
  <c r="G33" i="1"/>
  <c r="F34" i="1"/>
  <c r="G34" i="1"/>
  <c r="G16" i="1"/>
  <c r="F16" i="1"/>
  <c r="G28" i="1"/>
  <c r="F25" i="1"/>
  <c r="D19" i="1"/>
  <c r="D14" i="1"/>
  <c r="D18" i="1"/>
  <c r="E7" i="1"/>
  <c r="D21" i="1"/>
  <c r="E15" i="1"/>
  <c r="G25" i="1"/>
  <c r="D15" i="1"/>
  <c r="F15" i="1"/>
  <c r="G15" i="1"/>
  <c r="G21" i="1"/>
  <c r="F21" i="1"/>
  <c r="E14" i="1"/>
  <c r="E19" i="1"/>
  <c r="F19" i="1"/>
  <c r="E18" i="1"/>
  <c r="F18" i="1"/>
  <c r="G18" i="1"/>
  <c r="F14" i="1"/>
  <c r="G14" i="1"/>
  <c r="G7" i="1"/>
  <c r="F7" i="1"/>
  <c r="G19" i="1"/>
</calcChain>
</file>

<file path=xl/sharedStrings.xml><?xml version="1.0" encoding="utf-8"?>
<sst xmlns="http://schemas.openxmlformats.org/spreadsheetml/2006/main" count="93" uniqueCount="61">
  <si>
    <t xml:space="preserve">  </t>
  </si>
  <si>
    <t>№ п/п</t>
  </si>
  <si>
    <t>Наименование показателя</t>
  </si>
  <si>
    <t>Единица измерения</t>
  </si>
  <si>
    <t>Период текущего года</t>
  </si>
  <si>
    <t>Период прошлого года</t>
  </si>
  <si>
    <t>Динамика в абсолютном выражении</t>
  </si>
  <si>
    <t>Динамика в % выражении</t>
  </si>
  <si>
    <t>Количество субъектов малого и среднего  предпринимательства</t>
  </si>
  <si>
    <t>единиц</t>
  </si>
  <si>
    <t>1.1</t>
  </si>
  <si>
    <t>средние предприятия-всего</t>
  </si>
  <si>
    <t>1.1.1</t>
  </si>
  <si>
    <t>юридические лица</t>
  </si>
  <si>
    <t>1.1.2</t>
  </si>
  <si>
    <t>индивидуальные предприниматели</t>
  </si>
  <si>
    <t>1.2</t>
  </si>
  <si>
    <t>малые предприятия - всего</t>
  </si>
  <si>
    <t>1.2.1</t>
  </si>
  <si>
    <t>1.2.2</t>
  </si>
  <si>
    <t>2</t>
  </si>
  <si>
    <r>
      <rPr>
        <b/>
        <sz val="12"/>
        <rFont val="Times New Roman"/>
        <family val="1"/>
        <charset val="204"/>
      </rPr>
      <t xml:space="preserve">Доля субъектов малого и среднего предпринимательства в общем количестве хозяйствующих субъектов </t>
    </r>
    <r>
      <rPr>
        <sz val="12"/>
        <rFont val="Times New Roman"/>
        <family val="1"/>
        <charset val="204"/>
      </rPr>
      <t>муниципального района, городского округа</t>
    </r>
  </si>
  <si>
    <t>%</t>
  </si>
  <si>
    <t>2.1</t>
  </si>
  <si>
    <t>доля количества  субъектов среднего предпринимательства</t>
  </si>
  <si>
    <t>2.2</t>
  </si>
  <si>
    <t>доля количества  субъектов малого предпринимательства</t>
  </si>
  <si>
    <t>3</t>
  </si>
  <si>
    <r>
      <rPr>
        <b/>
        <sz val="12"/>
        <rFont val="Times New Roman"/>
        <family val="1"/>
        <charset val="204"/>
      </rPr>
      <t xml:space="preserve">Количество субъектов малого и среднего предпринимательства в расчете на 10 000 человек населения </t>
    </r>
    <r>
      <rPr>
        <sz val="12"/>
        <rFont val="Times New Roman"/>
        <family val="1"/>
        <charset val="204"/>
      </rPr>
      <t xml:space="preserve">муниципального района, городского округа </t>
    </r>
  </si>
  <si>
    <t>4</t>
  </si>
  <si>
    <t>5</t>
  </si>
  <si>
    <t>6</t>
  </si>
  <si>
    <t>человек</t>
  </si>
  <si>
    <t>7</t>
  </si>
  <si>
    <t>7.1</t>
  </si>
  <si>
    <t>7.2</t>
  </si>
  <si>
    <r>
      <rPr>
        <b/>
        <sz val="12"/>
        <rFont val="Times New Roman"/>
        <family val="1"/>
        <charset val="204"/>
      </rPr>
      <t xml:space="preserve">Численность постоянного населения </t>
    </r>
    <r>
      <rPr>
        <sz val="12"/>
        <rFont val="Times New Roman"/>
        <family val="1"/>
        <charset val="204"/>
      </rPr>
      <t>муниципального района, городского округа (на конец года)</t>
    </r>
  </si>
  <si>
    <t>Общий объем всех расходов бюджета муниципального района, городского округа</t>
  </si>
  <si>
    <t>рублей</t>
  </si>
  <si>
    <t>фактические расходы на развитие субъектов малого и среднего предпринимательства (в рамках муниципальной программы (подпрограммы) развития малого и среднего предпринимательства)</t>
  </si>
  <si>
    <t>фактические средства бюджета муниципального района, городского округа (местный бюджет без учета краевых и федеральных средств)</t>
  </si>
  <si>
    <t>фактические средства краевого и федерального бюджетов (софинансирование)</t>
  </si>
  <si>
    <t xml:space="preserve">Количество всех хозяйствующих субъектов в муниципальном районе, городском округе </t>
  </si>
  <si>
    <t>Количество вновь созданных субъектов малого и среденего предпринимательства - всего</t>
  </si>
  <si>
    <t>вновь созданные средние предприятия-всего</t>
  </si>
  <si>
    <t>7.1.1</t>
  </si>
  <si>
    <t>7.1.2</t>
  </si>
  <si>
    <t>7.2.1</t>
  </si>
  <si>
    <t>7.2.2</t>
  </si>
  <si>
    <t>8</t>
  </si>
  <si>
    <r>
      <t xml:space="preserve">Количество субъектов малого и среднего предпринимательства в расчете на 1 000 человек населения </t>
    </r>
    <r>
      <rPr>
        <sz val="12"/>
        <rFont val="Times New Roman"/>
        <family val="1"/>
        <charset val="204"/>
      </rPr>
      <t xml:space="preserve">муниципального района, городского округа </t>
    </r>
  </si>
  <si>
    <t>Среднесписочная численность работников  субъектов малого и среднего предпринимательства -юридических лиц</t>
  </si>
  <si>
    <t xml:space="preserve">средних предприятий юридических лиц  </t>
  </si>
  <si>
    <t xml:space="preserve">малых предприятий юридических лиц </t>
  </si>
  <si>
    <t>8.1</t>
  </si>
  <si>
    <t>8.2</t>
  </si>
  <si>
    <t>9</t>
  </si>
  <si>
    <t>9.1.1</t>
  </si>
  <si>
    <t>9.1.2</t>
  </si>
  <si>
    <t>9.1</t>
  </si>
  <si>
    <t>Динамика развития малого и среднего предпринимательства в Выселковском районе по итогам 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</si>
</sst>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2" formatCode="#,##0.0"/>
    <numFmt numFmtId="173" formatCode="0.0"/>
    <numFmt numFmtId="175" formatCode="0.0%"/>
  </numFmts>
  <fonts count="12" x14ac:knownFonts="1">
    <font>
      <sz val="9"/>
      <name val="Arial"/>
      <family val="2"/>
      <charset val="204"/>
    </font>
    <font>
      <sz val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1"/>
    </font>
    <font>
      <b/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color rgb="FF222222"/>
      <name val="Times New Roman"/>
      <family val="1"/>
      <charset val="204"/>
    </font>
    <font>
      <b/>
      <sz val="12"/>
      <color rgb="FF22222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top" wrapText="1"/>
    </xf>
  </cellStyleXfs>
  <cellXfs count="55">
    <xf numFmtId="0" fontId="0" fillId="0" borderId="0" xfId="0">
      <alignment vertical="top" wrapText="1"/>
    </xf>
    <xf numFmtId="1" fontId="5" fillId="0" borderId="0" xfId="0" applyNumberFormat="1" applyFont="1" applyBorder="1" applyAlignment="1" applyProtection="1">
      <alignment horizontal="center" wrapText="1"/>
    </xf>
    <xf numFmtId="1" fontId="5" fillId="0" borderId="0" xfId="0" applyNumberFormat="1" applyFont="1" applyBorder="1" applyAlignment="1" applyProtection="1">
      <alignment horizontal="center" wrapText="1"/>
      <protection locked="0"/>
    </xf>
    <xf numFmtId="1" fontId="4" fillId="0" borderId="0" xfId="0" applyNumberFormat="1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1" fontId="1" fillId="0" borderId="0" xfId="0" applyNumberFormat="1" applyFont="1" applyAlignment="1" applyProtection="1"/>
    <xf numFmtId="1" fontId="1" fillId="0" borderId="0" xfId="0" applyNumberFormat="1" applyFont="1" applyAlignment="1" applyProtection="1">
      <alignment horizontal="center" vertical="center"/>
    </xf>
    <xf numFmtId="0" fontId="3" fillId="0" borderId="0" xfId="0" applyFont="1" applyAlignment="1">
      <alignment horizontal="center"/>
    </xf>
    <xf numFmtId="1" fontId="4" fillId="0" borderId="1" xfId="0" applyNumberFormat="1" applyFont="1" applyBorder="1" applyAlignment="1" applyProtection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 applyProtection="1">
      <alignment wrapText="1"/>
    </xf>
    <xf numFmtId="3" fontId="7" fillId="0" borderId="1" xfId="0" applyNumberFormat="1" applyFont="1" applyBorder="1" applyAlignment="1" applyProtection="1">
      <alignment horizontal="center" vertical="center"/>
    </xf>
    <xf numFmtId="172" fontId="7" fillId="0" borderId="1" xfId="0" applyNumberFormat="1" applyFont="1" applyBorder="1" applyAlignment="1" applyProtection="1">
      <alignment horizontal="center" vertical="center"/>
    </xf>
    <xf numFmtId="10" fontId="7" fillId="0" borderId="1" xfId="0" applyNumberFormat="1" applyFont="1" applyBorder="1" applyAlignment="1" applyProtection="1">
      <alignment horizontal="center" vertical="center"/>
    </xf>
    <xf numFmtId="1" fontId="8" fillId="0" borderId="1" xfId="0" applyNumberFormat="1" applyFont="1" applyBorder="1" applyAlignment="1" applyProtection="1">
      <alignment horizontal="left" vertical="top" wrapText="1" indent="12"/>
    </xf>
    <xf numFmtId="1" fontId="8" fillId="0" borderId="1" xfId="0" applyNumberFormat="1" applyFont="1" applyBorder="1" applyAlignment="1" applyProtection="1">
      <alignment horizontal="center" vertical="center" wrapText="1"/>
    </xf>
    <xf numFmtId="1" fontId="5" fillId="0" borderId="1" xfId="0" applyNumberFormat="1" applyFont="1" applyBorder="1" applyAlignment="1" applyProtection="1">
      <alignment horizontal="left" vertical="top" wrapText="1" indent="15"/>
    </xf>
    <xf numFmtId="1" fontId="5" fillId="0" borderId="1" xfId="0" applyNumberFormat="1" applyFont="1" applyBorder="1" applyAlignment="1" applyProtection="1">
      <alignment horizontal="center" vertical="center" wrapText="1"/>
    </xf>
    <xf numFmtId="1" fontId="5" fillId="0" borderId="1" xfId="0" applyNumberFormat="1" applyFont="1" applyBorder="1" applyAlignment="1" applyProtection="1">
      <alignment horizontal="left" wrapText="1" indent="12"/>
    </xf>
    <xf numFmtId="1" fontId="4" fillId="0" borderId="1" xfId="0" applyNumberFormat="1" applyFont="1" applyBorder="1" applyAlignment="1" applyProtection="1">
      <alignment horizontal="left" wrapText="1"/>
    </xf>
    <xf numFmtId="1" fontId="4" fillId="0" borderId="1" xfId="0" applyNumberFormat="1" applyFont="1" applyBorder="1" applyAlignment="1" applyProtection="1">
      <alignment vertical="top" wrapText="1"/>
    </xf>
    <xf numFmtId="0" fontId="4" fillId="0" borderId="1" xfId="0" applyFont="1" applyBorder="1" applyAlignment="1" applyProtection="1">
      <alignment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left" wrapText="1" indent="12"/>
    </xf>
    <xf numFmtId="0" fontId="4" fillId="0" borderId="1" xfId="0" applyFont="1" applyBorder="1" applyAlignment="1" applyProtection="1">
      <alignment horizontal="left" wrapText="1" indent="15"/>
    </xf>
    <xf numFmtId="1" fontId="9" fillId="0" borderId="0" xfId="0" applyNumberFormat="1" applyFont="1" applyAlignment="1" applyProtection="1">
      <protection locked="0"/>
    </xf>
    <xf numFmtId="1" fontId="9" fillId="0" borderId="0" xfId="0" applyNumberFormat="1" applyFont="1" applyAlignment="1" applyProtection="1">
      <alignment horizontal="center" vertical="center"/>
      <protection locked="0"/>
    </xf>
    <xf numFmtId="1" fontId="5" fillId="0" borderId="0" xfId="0" applyNumberFormat="1" applyFont="1" applyAlignment="1" applyProtection="1">
      <alignment horizontal="left" vertical="top"/>
    </xf>
    <xf numFmtId="1" fontId="9" fillId="0" borderId="0" xfId="0" applyNumberFormat="1" applyFont="1" applyAlignment="1" applyProtection="1">
      <alignment horizontal="center" vertical="center"/>
    </xf>
    <xf numFmtId="175" fontId="7" fillId="0" borderId="1" xfId="0" applyNumberFormat="1" applyFont="1" applyBorder="1" applyAlignment="1" applyProtection="1">
      <alignment horizontal="center" vertical="center"/>
    </xf>
    <xf numFmtId="3" fontId="4" fillId="0" borderId="1" xfId="0" applyNumberFormat="1" applyFont="1" applyBorder="1" applyAlignment="1" applyProtection="1">
      <alignment horizontal="center" vertical="center"/>
    </xf>
    <xf numFmtId="3" fontId="5" fillId="2" borderId="1" xfId="0" applyNumberFormat="1" applyFont="1" applyFill="1" applyBorder="1" applyAlignment="1" applyProtection="1">
      <alignment horizontal="center" vertical="center"/>
      <protection locked="0"/>
    </xf>
    <xf numFmtId="3" fontId="8" fillId="2" borderId="1" xfId="0" applyNumberFormat="1" applyFont="1" applyFill="1" applyBorder="1" applyAlignment="1" applyProtection="1">
      <alignment horizontal="center" vertical="center"/>
    </xf>
    <xf numFmtId="173" fontId="4" fillId="2" borderId="1" xfId="0" applyNumberFormat="1" applyFont="1" applyFill="1" applyBorder="1" applyAlignment="1" applyProtection="1">
      <alignment horizontal="center" vertical="center"/>
    </xf>
    <xf numFmtId="172" fontId="7" fillId="0" borderId="2" xfId="0" applyNumberFormat="1" applyFont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 applyProtection="1">
      <alignment horizontal="center" vertical="center"/>
    </xf>
    <xf numFmtId="3" fontId="7" fillId="0" borderId="2" xfId="0" applyNumberFormat="1" applyFont="1" applyBorder="1" applyAlignment="1" applyProtection="1">
      <alignment horizontal="center" vertical="center"/>
    </xf>
    <xf numFmtId="173" fontId="5" fillId="2" borderId="3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" fontId="4" fillId="2" borderId="3" xfId="0" applyNumberFormat="1" applyFont="1" applyFill="1" applyBorder="1" applyAlignment="1" applyProtection="1">
      <alignment horizontal="center" vertical="center"/>
      <protection locked="0"/>
    </xf>
    <xf numFmtId="173" fontId="5" fillId="2" borderId="4" xfId="0" applyNumberFormat="1" applyFont="1" applyFill="1" applyBorder="1" applyAlignment="1" applyProtection="1">
      <alignment horizontal="center" vertical="center"/>
      <protection locked="0"/>
    </xf>
    <xf numFmtId="3" fontId="5" fillId="2" borderId="4" xfId="0" applyNumberFormat="1" applyFont="1" applyFill="1" applyBorder="1" applyAlignment="1" applyProtection="1">
      <alignment horizontal="center" vertical="center"/>
      <protection locked="0"/>
    </xf>
    <xf numFmtId="3" fontId="10" fillId="3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vertical="center"/>
    </xf>
    <xf numFmtId="3" fontId="11" fillId="0" borderId="1" xfId="0" applyNumberFormat="1" applyFont="1" applyFill="1" applyBorder="1" applyAlignment="1">
      <alignment horizontal="center" vertical="center"/>
    </xf>
    <xf numFmtId="1" fontId="8" fillId="0" borderId="3" xfId="0" applyNumberFormat="1" applyFont="1" applyBorder="1" applyAlignment="1" applyProtection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 applyProtection="1">
      <alignment horizontal="center" vertical="center"/>
    </xf>
    <xf numFmtId="4" fontId="7" fillId="0" borderId="1" xfId="0" applyNumberFormat="1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wrapText="1"/>
      <protection locked="0"/>
    </xf>
    <xf numFmtId="1" fontId="4" fillId="0" borderId="0" xfId="0" applyNumberFormat="1" applyFont="1" applyBorder="1" applyAlignment="1" applyProtection="1">
      <alignment horizontal="center"/>
      <protection locked="0"/>
    </xf>
    <xf numFmtId="1" fontId="5" fillId="0" borderId="0" xfId="0" applyNumberFormat="1" applyFont="1" applyBorder="1" applyAlignment="1" applyProtection="1">
      <alignment horizontal="center" wrapText="1"/>
      <protection locked="0"/>
    </xf>
    <xf numFmtId="1" fontId="5" fillId="0" borderId="0" xfId="0" applyNumberFormat="1" applyFont="1" applyBorder="1" applyAlignment="1" applyProtection="1">
      <alignment horizontal="center" wrapText="1"/>
    </xf>
  </cellXfs>
  <cellStyles count="1">
    <cellStyle name="Обычный" xfId="0" builtinId="0"/>
  </cellStyles>
  <dxfs count="12">
    <dxf>
      <font>
        <name val="Arial"/>
        <scheme val="none"/>
      </font>
      <fill>
        <patternFill>
          <bgColor rgb="FFFFCC00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name val="Arial"/>
        <scheme val="none"/>
      </font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name val="Arial"/>
        <scheme val="none"/>
      </font>
      <fill>
        <patternFill>
          <bgColor rgb="FFFFCC00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name val="Arial"/>
        <scheme val="none"/>
      </font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name val="Arial"/>
        <scheme val="none"/>
      </font>
      <fill>
        <patternFill>
          <bgColor rgb="FFFFCC00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name val="Arial"/>
        <scheme val="none"/>
      </font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name val="Arial"/>
        <scheme val="none"/>
      </font>
      <fill>
        <patternFill>
          <bgColor rgb="FFFFCC00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name val="Arial"/>
        <scheme val="none"/>
      </font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name val="Arial"/>
        <scheme val="none"/>
      </font>
      <fill>
        <patternFill>
          <bgColor rgb="FFFFCC00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name val="Arial"/>
        <scheme val="none"/>
      </font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name val="Arial"/>
        <scheme val="none"/>
      </font>
      <fill>
        <patternFill>
          <bgColor rgb="FFFFCC00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name val="Arial"/>
        <scheme val="none"/>
      </font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abSelected="1" view="pageBreakPreview" zoomScale="75" zoomScaleNormal="100" workbookViewId="0">
      <selection activeCell="N18" sqref="N18"/>
    </sheetView>
  </sheetViews>
  <sheetFormatPr defaultColWidth="16.42578125" defaultRowHeight="12" x14ac:dyDescent="0.2"/>
  <cols>
    <col min="1" max="1" width="8" customWidth="1" collapsed="1"/>
    <col min="2" max="2" width="86.42578125" customWidth="1" collapsed="1"/>
    <col min="3" max="3" width="10.7109375" customWidth="1" collapsed="1"/>
    <col min="4" max="5" width="22.42578125" customWidth="1" collapsed="1"/>
    <col min="6" max="7" width="17.85546875" customWidth="1" collapsed="1"/>
  </cols>
  <sheetData>
    <row r="1" spans="1:7" ht="45.75" customHeight="1" x14ac:dyDescent="0.25">
      <c r="B1" s="5"/>
      <c r="C1" s="6"/>
      <c r="D1" s="5"/>
      <c r="E1" s="51"/>
      <c r="F1" s="51"/>
      <c r="G1" s="4"/>
    </row>
    <row r="2" spans="1:7" x14ac:dyDescent="0.2">
      <c r="B2" s="5"/>
      <c r="C2" s="5"/>
      <c r="D2" s="5"/>
      <c r="E2" s="5"/>
      <c r="F2" s="7" t="s">
        <v>0</v>
      </c>
      <c r="G2" s="7" t="s">
        <v>0</v>
      </c>
    </row>
    <row r="3" spans="1:7" ht="15.75" x14ac:dyDescent="0.25">
      <c r="B3" s="52"/>
      <c r="C3" s="52"/>
      <c r="D3" s="52"/>
      <c r="E3" s="52"/>
      <c r="F3" s="52"/>
      <c r="G3" s="3"/>
    </row>
    <row r="4" spans="1:7" ht="45.75" customHeight="1" x14ac:dyDescent="0.25">
      <c r="B4" s="53" t="s">
        <v>60</v>
      </c>
      <c r="C4" s="53"/>
      <c r="D4" s="53"/>
      <c r="E4" s="53"/>
      <c r="F4" s="53"/>
      <c r="G4" s="2"/>
    </row>
    <row r="5" spans="1:7" ht="15" customHeight="1" x14ac:dyDescent="0.25">
      <c r="B5" s="54"/>
      <c r="C5" s="54"/>
      <c r="D5" s="54"/>
      <c r="E5" s="54"/>
      <c r="F5" s="54"/>
      <c r="G5" s="1"/>
    </row>
    <row r="6" spans="1:7" ht="47.25" x14ac:dyDescent="0.2">
      <c r="A6" s="8" t="s">
        <v>1</v>
      </c>
      <c r="B6" s="8" t="s">
        <v>2</v>
      </c>
      <c r="C6" s="8" t="s">
        <v>3</v>
      </c>
      <c r="D6" s="8" t="s">
        <v>4</v>
      </c>
      <c r="E6" s="8" t="s">
        <v>5</v>
      </c>
      <c r="F6" s="8" t="s">
        <v>6</v>
      </c>
      <c r="G6" s="8" t="s">
        <v>7</v>
      </c>
    </row>
    <row r="7" spans="1:7" ht="18.75" x14ac:dyDescent="0.25">
      <c r="A7" s="9">
        <v>1</v>
      </c>
      <c r="B7" s="10" t="s">
        <v>8</v>
      </c>
      <c r="C7" s="8" t="s">
        <v>9</v>
      </c>
      <c r="D7" s="30">
        <f>D8+D11</f>
        <v>2120</v>
      </c>
      <c r="E7" s="30">
        <f>E8+E11</f>
        <v>2039</v>
      </c>
      <c r="F7" s="12">
        <f t="shared" ref="F7:F30" si="0">D7-E7</f>
        <v>81</v>
      </c>
      <c r="G7" s="29">
        <f t="shared" ref="G7:G30" si="1">D7/E7-1</f>
        <v>3.9725355566454068E-2</v>
      </c>
    </row>
    <row r="8" spans="1:7" ht="18.75" x14ac:dyDescent="0.2">
      <c r="A8" s="9" t="s">
        <v>10</v>
      </c>
      <c r="B8" s="14" t="s">
        <v>11</v>
      </c>
      <c r="C8" s="15" t="s">
        <v>9</v>
      </c>
      <c r="D8" s="47">
        <f>D9+D10</f>
        <v>1</v>
      </c>
      <c r="E8" s="47">
        <f>E9+E10</f>
        <v>1</v>
      </c>
      <c r="F8" s="34">
        <f t="shared" si="0"/>
        <v>0</v>
      </c>
      <c r="G8" s="13">
        <f t="shared" si="1"/>
        <v>0</v>
      </c>
    </row>
    <row r="9" spans="1:7" ht="18.75" x14ac:dyDescent="0.2">
      <c r="A9" s="9" t="s">
        <v>12</v>
      </c>
      <c r="B9" s="16" t="s">
        <v>13</v>
      </c>
      <c r="C9" s="17" t="s">
        <v>9</v>
      </c>
      <c r="D9" s="48">
        <v>1</v>
      </c>
      <c r="E9" s="48">
        <v>1</v>
      </c>
      <c r="F9" s="34">
        <f t="shared" si="0"/>
        <v>0</v>
      </c>
      <c r="G9" s="13">
        <f t="shared" si="1"/>
        <v>0</v>
      </c>
    </row>
    <row r="10" spans="1:7" ht="18.75" x14ac:dyDescent="0.2">
      <c r="A10" s="9" t="s">
        <v>14</v>
      </c>
      <c r="B10" s="16" t="s">
        <v>15</v>
      </c>
      <c r="C10" s="17" t="s">
        <v>9</v>
      </c>
      <c r="D10" s="43">
        <v>0</v>
      </c>
      <c r="E10" s="43">
        <v>0</v>
      </c>
      <c r="F10" s="34">
        <f t="shared" si="0"/>
        <v>0</v>
      </c>
      <c r="G10" s="13" t="e">
        <f t="shared" si="1"/>
        <v>#DIV/0!</v>
      </c>
    </row>
    <row r="11" spans="1:7" ht="17.45" customHeight="1" x14ac:dyDescent="0.2">
      <c r="A11" s="9" t="s">
        <v>16</v>
      </c>
      <c r="B11" s="14" t="s">
        <v>17</v>
      </c>
      <c r="C11" s="15" t="s">
        <v>9</v>
      </c>
      <c r="D11" s="32">
        <f>D12+D13</f>
        <v>2119</v>
      </c>
      <c r="E11" s="32">
        <f>E12+E13</f>
        <v>2038</v>
      </c>
      <c r="F11" s="34">
        <f t="shared" si="0"/>
        <v>81</v>
      </c>
      <c r="G11" s="29">
        <f t="shared" si="1"/>
        <v>3.9744847890088364E-2</v>
      </c>
    </row>
    <row r="12" spans="1:7" ht="18.75" x14ac:dyDescent="0.2">
      <c r="A12" s="9" t="s">
        <v>18</v>
      </c>
      <c r="B12" s="16" t="s">
        <v>13</v>
      </c>
      <c r="C12" s="17" t="s">
        <v>9</v>
      </c>
      <c r="D12" s="35">
        <v>150</v>
      </c>
      <c r="E12" s="35">
        <v>139</v>
      </c>
      <c r="F12" s="34">
        <f t="shared" si="0"/>
        <v>11</v>
      </c>
      <c r="G12" s="29">
        <f t="shared" si="1"/>
        <v>7.9136690647481966E-2</v>
      </c>
    </row>
    <row r="13" spans="1:7" ht="18.75" x14ac:dyDescent="0.2">
      <c r="A13" s="9" t="s">
        <v>19</v>
      </c>
      <c r="B13" s="16" t="s">
        <v>15</v>
      </c>
      <c r="C13" s="17" t="s">
        <v>9</v>
      </c>
      <c r="D13" s="36">
        <v>1969</v>
      </c>
      <c r="E13" s="36">
        <v>1899</v>
      </c>
      <c r="F13" s="34">
        <f t="shared" si="0"/>
        <v>70</v>
      </c>
      <c r="G13" s="29">
        <f t="shared" si="1"/>
        <v>3.6861506055818838E-2</v>
      </c>
    </row>
    <row r="14" spans="1:7" ht="31.5" x14ac:dyDescent="0.25">
      <c r="A14" s="9" t="s">
        <v>20</v>
      </c>
      <c r="B14" s="10" t="s">
        <v>21</v>
      </c>
      <c r="C14" s="8" t="s">
        <v>22</v>
      </c>
      <c r="D14" s="33">
        <f>D7/D17*100</f>
        <v>85.038106698756522</v>
      </c>
      <c r="E14" s="33">
        <f>E7/E17*100</f>
        <v>82.217741935483872</v>
      </c>
      <c r="F14" s="12">
        <f t="shared" si="0"/>
        <v>2.8203647632726501</v>
      </c>
      <c r="G14" s="29">
        <f t="shared" si="1"/>
        <v>3.4303602809790057E-2</v>
      </c>
    </row>
    <row r="15" spans="1:7" ht="20.100000000000001" customHeight="1" x14ac:dyDescent="0.25">
      <c r="A15" s="9" t="s">
        <v>23</v>
      </c>
      <c r="B15" s="18" t="s">
        <v>24</v>
      </c>
      <c r="C15" s="17" t="s">
        <v>22</v>
      </c>
      <c r="D15" s="49">
        <f>D8/D17*100</f>
        <v>4.0112314480545523E-2</v>
      </c>
      <c r="E15" s="49">
        <f>E8/E17*100</f>
        <v>4.0322580645161289E-2</v>
      </c>
      <c r="F15" s="50">
        <f t="shared" si="0"/>
        <v>-2.1026616461576608E-4</v>
      </c>
      <c r="G15" s="29">
        <f t="shared" si="1"/>
        <v>-5.2146008824710544E-3</v>
      </c>
    </row>
    <row r="16" spans="1:7" ht="18.75" x14ac:dyDescent="0.25">
      <c r="A16" s="9" t="s">
        <v>25</v>
      </c>
      <c r="B16" s="18" t="s">
        <v>26</v>
      </c>
      <c r="C16" s="17" t="s">
        <v>22</v>
      </c>
      <c r="D16" s="39">
        <f>D11/D17*100</f>
        <v>84.997994384275984</v>
      </c>
      <c r="E16" s="39">
        <f>E11/E17*100</f>
        <v>82.177419354838705</v>
      </c>
      <c r="F16" s="12">
        <f t="shared" si="0"/>
        <v>2.8205750294372791</v>
      </c>
      <c r="G16" s="29">
        <f t="shared" si="1"/>
        <v>3.4322993488736353E-2</v>
      </c>
    </row>
    <row r="17" spans="1:7" ht="31.5" x14ac:dyDescent="0.25">
      <c r="A17" s="9" t="s">
        <v>27</v>
      </c>
      <c r="B17" s="10" t="s">
        <v>42</v>
      </c>
      <c r="C17" s="17" t="s">
        <v>9</v>
      </c>
      <c r="D17" s="36">
        <v>2493</v>
      </c>
      <c r="E17" s="36">
        <v>2480</v>
      </c>
      <c r="F17" s="34">
        <f t="shared" si="0"/>
        <v>13</v>
      </c>
      <c r="G17" s="29">
        <f t="shared" si="1"/>
        <v>5.2419354838708632E-3</v>
      </c>
    </row>
    <row r="18" spans="1:7" ht="31.5" x14ac:dyDescent="0.25">
      <c r="A18" s="9" t="s">
        <v>29</v>
      </c>
      <c r="B18" s="10" t="s">
        <v>28</v>
      </c>
      <c r="C18" s="8" t="s">
        <v>9</v>
      </c>
      <c r="D18" s="37">
        <f>D7/D20*10000</f>
        <v>391.54846335697403</v>
      </c>
      <c r="E18" s="37">
        <f>E7/E20*10000</f>
        <v>377.11072888346376</v>
      </c>
      <c r="F18" s="34">
        <f t="shared" si="0"/>
        <v>14.437734473510261</v>
      </c>
      <c r="G18" s="29">
        <f t="shared" si="1"/>
        <v>3.8285133165680607E-2</v>
      </c>
    </row>
    <row r="19" spans="1:7" ht="31.5" x14ac:dyDescent="0.25">
      <c r="A19" s="9" t="s">
        <v>30</v>
      </c>
      <c r="B19" s="10" t="s">
        <v>50</v>
      </c>
      <c r="C19" s="8" t="s">
        <v>9</v>
      </c>
      <c r="D19" s="37">
        <f>D7/D20*1000</f>
        <v>39.1548463356974</v>
      </c>
      <c r="E19" s="37">
        <f>E7/E20*1000</f>
        <v>37.711072888346372</v>
      </c>
      <c r="F19" s="38">
        <f t="shared" si="0"/>
        <v>1.4437734473510275</v>
      </c>
      <c r="G19" s="29">
        <f t="shared" si="1"/>
        <v>3.8285133165680607E-2</v>
      </c>
    </row>
    <row r="20" spans="1:7" ht="31.5" x14ac:dyDescent="0.2">
      <c r="A20" s="9" t="s">
        <v>31</v>
      </c>
      <c r="B20" s="20" t="s">
        <v>36</v>
      </c>
      <c r="C20" s="8" t="s">
        <v>32</v>
      </c>
      <c r="D20" s="46">
        <v>54144</v>
      </c>
      <c r="E20" s="46">
        <v>54069</v>
      </c>
      <c r="F20" s="11">
        <f>D20-E20</f>
        <v>75</v>
      </c>
      <c r="G20" s="29">
        <f>D20/E20-1</f>
        <v>1.3871164622982768E-3</v>
      </c>
    </row>
    <row r="21" spans="1:7" ht="31.5" x14ac:dyDescent="0.25">
      <c r="A21" s="9" t="s">
        <v>33</v>
      </c>
      <c r="B21" s="19" t="s">
        <v>43</v>
      </c>
      <c r="C21" s="8" t="s">
        <v>9</v>
      </c>
      <c r="D21" s="30">
        <f>D22+D25</f>
        <v>382</v>
      </c>
      <c r="E21" s="30">
        <f>E22+E25</f>
        <v>485</v>
      </c>
      <c r="F21" s="12">
        <f t="shared" si="0"/>
        <v>-103</v>
      </c>
      <c r="G21" s="29">
        <f t="shared" si="1"/>
        <v>-0.21237113402061858</v>
      </c>
    </row>
    <row r="22" spans="1:7" ht="18.75" x14ac:dyDescent="0.2">
      <c r="A22" s="9" t="s">
        <v>34</v>
      </c>
      <c r="B22" s="14" t="s">
        <v>44</v>
      </c>
      <c r="C22" s="8" t="s">
        <v>9</v>
      </c>
      <c r="D22" s="32">
        <f>D23+D24</f>
        <v>0</v>
      </c>
      <c r="E22" s="32">
        <f>E23+E24</f>
        <v>0</v>
      </c>
      <c r="F22" s="12">
        <f t="shared" si="0"/>
        <v>0</v>
      </c>
      <c r="G22" s="29" t="e">
        <f t="shared" si="1"/>
        <v>#DIV/0!</v>
      </c>
    </row>
    <row r="23" spans="1:7" ht="18.75" x14ac:dyDescent="0.2">
      <c r="A23" s="9" t="s">
        <v>45</v>
      </c>
      <c r="B23" s="16" t="s">
        <v>13</v>
      </c>
      <c r="C23" s="8" t="s">
        <v>9</v>
      </c>
      <c r="D23" s="31">
        <v>0</v>
      </c>
      <c r="E23" s="31">
        <v>0</v>
      </c>
      <c r="F23" s="12">
        <f t="shared" si="0"/>
        <v>0</v>
      </c>
      <c r="G23" s="29" t="e">
        <f t="shared" si="1"/>
        <v>#DIV/0!</v>
      </c>
    </row>
    <row r="24" spans="1:7" ht="18.75" x14ac:dyDescent="0.2">
      <c r="A24" s="9" t="s">
        <v>46</v>
      </c>
      <c r="B24" s="16" t="s">
        <v>15</v>
      </c>
      <c r="C24" s="8" t="s">
        <v>9</v>
      </c>
      <c r="D24" s="31">
        <v>0</v>
      </c>
      <c r="E24" s="31">
        <v>0</v>
      </c>
      <c r="F24" s="12">
        <f t="shared" si="0"/>
        <v>0</v>
      </c>
      <c r="G24" s="29" t="e">
        <f t="shared" si="1"/>
        <v>#DIV/0!</v>
      </c>
    </row>
    <row r="25" spans="1:7" ht="17.45" customHeight="1" x14ac:dyDescent="0.2">
      <c r="A25" s="9" t="s">
        <v>35</v>
      </c>
      <c r="B25" s="14" t="s">
        <v>17</v>
      </c>
      <c r="C25" s="8" t="s">
        <v>9</v>
      </c>
      <c r="D25" s="32">
        <f>D26+D27</f>
        <v>382</v>
      </c>
      <c r="E25" s="32">
        <f>E26+E27</f>
        <v>485</v>
      </c>
      <c r="F25" s="12">
        <f t="shared" si="0"/>
        <v>-103</v>
      </c>
      <c r="G25" s="29">
        <f t="shared" si="1"/>
        <v>-0.21237113402061858</v>
      </c>
    </row>
    <row r="26" spans="1:7" ht="18.75" x14ac:dyDescent="0.2">
      <c r="A26" s="9" t="s">
        <v>47</v>
      </c>
      <c r="B26" s="16" t="s">
        <v>13</v>
      </c>
      <c r="C26" s="8" t="s">
        <v>9</v>
      </c>
      <c r="D26" s="35">
        <v>23</v>
      </c>
      <c r="E26" s="35">
        <v>22</v>
      </c>
      <c r="F26" s="12">
        <f t="shared" si="0"/>
        <v>1</v>
      </c>
      <c r="G26" s="29">
        <f t="shared" si="1"/>
        <v>4.5454545454545414E-2</v>
      </c>
    </row>
    <row r="27" spans="1:7" ht="26.25" customHeight="1" x14ac:dyDescent="0.2">
      <c r="A27" s="9" t="s">
        <v>48</v>
      </c>
      <c r="B27" s="16" t="s">
        <v>15</v>
      </c>
      <c r="C27" s="8" t="s">
        <v>9</v>
      </c>
      <c r="D27" s="35">
        <v>359</v>
      </c>
      <c r="E27" s="35">
        <v>463</v>
      </c>
      <c r="F27" s="12">
        <f t="shared" si="0"/>
        <v>-104</v>
      </c>
      <c r="G27" s="29">
        <f t="shared" si="1"/>
        <v>-0.22462203023758098</v>
      </c>
    </row>
    <row r="28" spans="1:7" ht="34.5" customHeight="1" x14ac:dyDescent="0.2">
      <c r="A28" s="9" t="s">
        <v>49</v>
      </c>
      <c r="B28" s="20" t="s">
        <v>51</v>
      </c>
      <c r="C28" s="8" t="s">
        <v>32</v>
      </c>
      <c r="D28" s="40">
        <f>D29+D30</f>
        <v>1147</v>
      </c>
      <c r="E28" s="40">
        <f>E29+E30</f>
        <v>1143</v>
      </c>
      <c r="F28" s="12">
        <f>D28-E28</f>
        <v>4</v>
      </c>
      <c r="G28" s="29">
        <f>D28/E28-1</f>
        <v>3.4995625546807574E-3</v>
      </c>
    </row>
    <row r="29" spans="1:7" ht="18.75" x14ac:dyDescent="0.2">
      <c r="A29" s="9" t="s">
        <v>54</v>
      </c>
      <c r="B29" s="20" t="s">
        <v>52</v>
      </c>
      <c r="C29" s="17" t="s">
        <v>32</v>
      </c>
      <c r="D29" s="35">
        <v>82</v>
      </c>
      <c r="E29" s="35">
        <v>82</v>
      </c>
      <c r="F29" s="34">
        <f t="shared" si="0"/>
        <v>0</v>
      </c>
      <c r="G29" s="29">
        <f t="shared" si="1"/>
        <v>0</v>
      </c>
    </row>
    <row r="30" spans="1:7" ht="18.75" x14ac:dyDescent="0.2">
      <c r="A30" s="9" t="s">
        <v>55</v>
      </c>
      <c r="B30" s="20" t="s">
        <v>53</v>
      </c>
      <c r="C30" s="17" t="s">
        <v>32</v>
      </c>
      <c r="D30" s="35">
        <v>1065</v>
      </c>
      <c r="E30" s="35">
        <v>1061</v>
      </c>
      <c r="F30" s="34">
        <f t="shared" si="0"/>
        <v>4</v>
      </c>
      <c r="G30" s="29">
        <f t="shared" si="1"/>
        <v>3.7700282752120007E-3</v>
      </c>
    </row>
    <row r="31" spans="1:7" ht="37.5" customHeight="1" x14ac:dyDescent="0.25">
      <c r="A31" s="9" t="s">
        <v>56</v>
      </c>
      <c r="B31" s="21" t="s">
        <v>37</v>
      </c>
      <c r="C31" s="22" t="s">
        <v>38</v>
      </c>
      <c r="D31" s="45">
        <v>2863144457.0100002</v>
      </c>
      <c r="E31" s="45">
        <v>2454610625.1599998</v>
      </c>
      <c r="F31" s="34">
        <f>D31-E31</f>
        <v>408533831.85000038</v>
      </c>
      <c r="G31" s="29">
        <f>D31/E31-1</f>
        <v>0.16643529025031034</v>
      </c>
    </row>
    <row r="32" spans="1:7" ht="63" x14ac:dyDescent="0.25">
      <c r="A32" s="9" t="s">
        <v>59</v>
      </c>
      <c r="B32" s="23" t="s">
        <v>39</v>
      </c>
      <c r="C32" s="22" t="s">
        <v>38</v>
      </c>
      <c r="D32" s="41">
        <f>D33+D34</f>
        <v>350000</v>
      </c>
      <c r="E32" s="41">
        <f>E33+E34</f>
        <v>220000</v>
      </c>
      <c r="F32" s="12">
        <f>D32-E32</f>
        <v>130000</v>
      </c>
      <c r="G32" s="29">
        <f>D32/E32-1</f>
        <v>0.59090909090909083</v>
      </c>
    </row>
    <row r="33" spans="1:7" ht="47.25" x14ac:dyDescent="0.25">
      <c r="A33" s="9" t="s">
        <v>57</v>
      </c>
      <c r="B33" s="24" t="s">
        <v>40</v>
      </c>
      <c r="C33" s="22" t="s">
        <v>38</v>
      </c>
      <c r="D33" s="44">
        <v>350000</v>
      </c>
      <c r="E33" s="44">
        <v>220000</v>
      </c>
      <c r="F33" s="34">
        <f>D33-E33</f>
        <v>130000</v>
      </c>
      <c r="G33" s="29">
        <f>D33/E33-1</f>
        <v>0.59090909090909083</v>
      </c>
    </row>
    <row r="34" spans="1:7" ht="31.5" x14ac:dyDescent="0.25">
      <c r="A34" s="9" t="s">
        <v>58</v>
      </c>
      <c r="B34" s="24" t="s">
        <v>41</v>
      </c>
      <c r="C34" s="22" t="s">
        <v>38</v>
      </c>
      <c r="D34" s="42">
        <v>0</v>
      </c>
      <c r="E34" s="43">
        <v>0</v>
      </c>
      <c r="F34" s="12">
        <f>D34-E34</f>
        <v>0</v>
      </c>
      <c r="G34" s="13" t="e">
        <f>D34/E34-1</f>
        <v>#DIV/0!</v>
      </c>
    </row>
    <row r="35" spans="1:7" x14ac:dyDescent="0.2">
      <c r="B35" s="25"/>
      <c r="C35" s="26"/>
      <c r="D35" s="26"/>
      <c r="E35" s="26"/>
      <c r="F35" s="26"/>
      <c r="G35" s="26"/>
    </row>
    <row r="36" spans="1:7" ht="15.75" x14ac:dyDescent="0.2">
      <c r="B36" s="27"/>
      <c r="C36" s="28"/>
      <c r="D36" s="28"/>
      <c r="E36" s="28"/>
      <c r="F36" s="28"/>
      <c r="G36" s="28"/>
    </row>
  </sheetData>
  <mergeCells count="4">
    <mergeCell ref="E1:F1"/>
    <mergeCell ref="B3:F3"/>
    <mergeCell ref="B4:F4"/>
    <mergeCell ref="B5:F5"/>
  </mergeCells>
  <phoneticPr fontId="0" type="noConversion"/>
  <conditionalFormatting sqref="E24">
    <cfRule type="cellIs" dxfId="11" priority="30" operator="equal">
      <formula>I32</formula>
    </cfRule>
    <cfRule type="cellIs" dxfId="10" priority="31" operator="notBetween">
      <formula>I32-0.15</formula>
      <formula>I32+0.15</formula>
    </cfRule>
  </conditionalFormatting>
  <conditionalFormatting sqref="D23">
    <cfRule type="cellIs" dxfId="9" priority="90" operator="equal">
      <formula>#REF!</formula>
    </cfRule>
    <cfRule type="cellIs" dxfId="8" priority="91" operator="notBetween">
      <formula>#REF!-0.15</formula>
      <formula>#REF!+0.15</formula>
    </cfRule>
  </conditionalFormatting>
  <conditionalFormatting sqref="E23">
    <cfRule type="cellIs" dxfId="7" priority="92" operator="equal">
      <formula>#REF!</formula>
    </cfRule>
    <cfRule type="cellIs" dxfId="6" priority="93" operator="notBetween">
      <formula>#REF!-0.15</formula>
      <formula>#REF!+0.15</formula>
    </cfRule>
  </conditionalFormatting>
  <conditionalFormatting sqref="D10">
    <cfRule type="cellIs" dxfId="5" priority="94" operator="equal">
      <formula>#REF!</formula>
    </cfRule>
    <cfRule type="cellIs" dxfId="4" priority="95" operator="notBetween">
      <formula>#REF!-0.15</formula>
      <formula>#REF!+0.15</formula>
    </cfRule>
  </conditionalFormatting>
  <conditionalFormatting sqref="E10">
    <cfRule type="cellIs" dxfId="3" priority="96" operator="equal">
      <formula>#REF!</formula>
    </cfRule>
    <cfRule type="cellIs" dxfId="2" priority="97" operator="notBetween">
      <formula>#REF!-0.15</formula>
      <formula>#REF!+0.15</formula>
    </cfRule>
  </conditionalFormatting>
  <conditionalFormatting sqref="D24">
    <cfRule type="cellIs" dxfId="1" priority="98" operator="equal">
      <formula>#REF!</formula>
    </cfRule>
    <cfRule type="cellIs" dxfId="0" priority="99" operator="notBetween">
      <formula>#REF!-0.15</formula>
      <formula>#REF!+0.15</formula>
    </cfRule>
  </conditionalFormatting>
  <pageMargins left="0.88" right="0.37" top="1.05277777777778" bottom="1.05277777777778" header="0.78749999999999998" footer="0.78749999999999998"/>
  <pageSetup paperSize="9" scale="53" firstPageNumber="0" fitToHeight="7" orientation="portrait" r:id="rId1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2252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2</vt:lpstr>
      <vt:lpstr>'Приложение 2'!Область_печати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Clarence</cp:lastModifiedBy>
  <cp:revision>254</cp:revision>
  <cp:lastPrinted>2026-03-19T13:31:05Z</cp:lastPrinted>
  <dcterms:created xsi:type="dcterms:W3CDTF">2017-01-20T15:44:22Z</dcterms:created>
  <dcterms:modified xsi:type="dcterms:W3CDTF">2026-03-19T13:31:13Z</dcterms:modified>
  <dc:language>ru-RU</dc:language>
</cp:coreProperties>
</file>